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aoletti2\Desktop\Co.An. Modello LA e CP\02_Modello CP 2021\ASL RM3\"/>
    </mc:Choice>
  </mc:AlternateContent>
  <xr:revisionPtr revIDLastSave="0" documentId="13_ncr:1_{53FDAD89-D8B7-4844-872F-F2C772105F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. Modello CP" sheetId="1" r:id="rId1"/>
    <sheet name="1. Voci per Destinazione" sheetId="2" r:id="rId2"/>
    <sheet name="2. Transcodifica CP-C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hidden="1">{#N/A,#N/A,FALSE,"B1";#N/A,#N/A,FALSE,"B2";#N/A,#N/A,FALSE,"B3";#N/A,#N/A,FALSE,"A4";#N/A,#N/A,FALSE,"A3";#N/A,#N/A,FALSE,"A2";#N/A,#N/A,FALSE,"A1";#N/A,#N/A,FALSE,"Indice"}</definedName>
    <definedName name="__123Graph_A" hidden="1">[1]ce!#REF!</definedName>
    <definedName name="__123Graph_B" hidden="1">[1]ce!#REF!</definedName>
    <definedName name="__123Graph_X" hidden="1">[1]ce!#REF!</definedName>
    <definedName name="_1__123Graph_AGRAFICO_1" hidden="1">#REF!</definedName>
    <definedName name="_11__123Graph_CGrafico_1C" hidden="1">#REF!</definedName>
    <definedName name="_14__123Graph_ACHART_1" hidden="1">'[2]synthgraph DCF'!#REF!</definedName>
    <definedName name="_15__123Graph_ACHART_2" hidden="1">'[3]synthgraph DCF'!$G$7:$G$7</definedName>
    <definedName name="_16__123Graph_ACHART_3" hidden="1">#REF!</definedName>
    <definedName name="_17__123Graph_AGRAFICO_1" hidden="1">#REF!</definedName>
    <definedName name="_18__123Graph_AGrafico_1C" hidden="1">#REF!</definedName>
    <definedName name="_19__123Graph_BCHART_1" hidden="1">'[2]synthgraph DCF'!#REF!</definedName>
    <definedName name="_20__123Graph_BCHART_2" hidden="1">'[3]synthgraph DCF'!$I$7:$I$7</definedName>
    <definedName name="_21__123Graph_BCHART_3" hidden="1">#REF!</definedName>
    <definedName name="_22__123Graph_BGRAFICO_1" hidden="1">#REF!</definedName>
    <definedName name="_23__123Graph_BGrafico_1C" hidden="1">#REF!</definedName>
    <definedName name="_24__123Graph_CGrafico_1C" hidden="1">#REF!</definedName>
    <definedName name="_25__123Graph_DCHART_1" hidden="1">'[2]synthgraph DCF'!#REF!</definedName>
    <definedName name="_26__123Graph_DCHART_2" hidden="1">'[3]synthgraph DCF'!$L$7:$L$7</definedName>
    <definedName name="_27__123Graph_LBL_ACHART_1" hidden="1">'[2]synthgraph DCF'!#REF!</definedName>
    <definedName name="_28__123Graph_LBL_ACHART_2" hidden="1">'[3]synthgraph DCF'!$G$7:$G$7</definedName>
    <definedName name="_29__123Graph_LBL_ACHART_3" hidden="1">#REF!</definedName>
    <definedName name="_30__123Graph_LBL_DCHART_1" hidden="1">'[2]synthgraph DCF'!#REF!</definedName>
    <definedName name="_31__123Graph_LBL_DCHART_2" hidden="1">'[3]synthgraph DCF'!$H$7:$H$7</definedName>
    <definedName name="_32__123Graph_XCHART_2" hidden="1">'[3]synthgraph DCF'!$C$7:$C$7</definedName>
    <definedName name="_4__123Graph_AGrafico_1C" hidden="1">#REF!</definedName>
    <definedName name="_5__123Graph_BGRAFICO_1" hidden="1">#REF!</definedName>
    <definedName name="_8__123Graph_BGrafico_1C" hidden="1">#REF!</definedName>
    <definedName name="_fds2" hidden="1">{"comps",#N/A,FALSE,"comps";"notes",#N/A,FALSE,"comps"}</definedName>
    <definedName name="_Fill" hidden="1">'[4]Aurelia (2)'!$B$98:$B$123</definedName>
    <definedName name="_xlnm._FilterDatabase" localSheetId="0" hidden="1">'0. Modello CP'!$A$3:$P$172</definedName>
    <definedName name="_xlnm._FilterDatabase" localSheetId="2" hidden="1">'2. Transcodifica CP-CE'!$A$3:$E$557</definedName>
    <definedName name="_Key1" hidden="1">#REF!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0</definedName>
    <definedName name="_Order2" hidden="1">0</definedName>
    <definedName name="_Parse_In" hidden="1">#REF!</definedName>
    <definedName name="_Regression_Out" hidden="1">[5]Comps!$AC$43:$AH$60</definedName>
    <definedName name="_Regression_X" hidden="1">[5]Comps!$AA$43:$AA$48</definedName>
    <definedName name="_Regression_Y" hidden="1">[5]Comps!$Z$43:$Z$48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wrn2" hidden="1">{"casespecific",#N/A,FALSE,"Assumptions"}</definedName>
    <definedName name="_wrn3" hidden="1">{"comps",#N/A,FALSE,"comps";"notes",#N/A,FALSE,"comps"}</definedName>
    <definedName name="_wrn4" hidden="1">{"general",#N/A,FALSE,"Assumptions"}</definedName>
    <definedName name="_xlcn.ANA_021" hidden="1">[6]!ANA_02[#Data]</definedName>
    <definedName name="_xlcn.ANA_06_ELENCO_PRODOTTI1" hidden="1">[6]!ANA_06_ELENCO_PRODOTTI[#Data]</definedName>
    <definedName name="_xlcn.ANA_061" hidden="1">[6]!ANA_06[#Data]</definedName>
    <definedName name="_xlcn.ANA_071" hidden="1">[6]!ANA_07[#Data]</definedName>
    <definedName name="_xlcn.ANA_081" hidden="1">[6]!ANA_08[#Data]</definedName>
    <definedName name="_xlcn.ANA_091" hidden="1">[6]!ANA_09[#Data]</definedName>
    <definedName name="_xlcn.ANNO1" hidden="1">[6]!ANNO[#Data]</definedName>
    <definedName name="_xlcn.AZIENDE1" hidden="1">[6]!AZIENDE[#Data]</definedName>
    <definedName name="_xlcn.CLUSTER_CONTI1" hidden="1">[6]!CLUSTER_CONTI[#Data]</definedName>
    <definedName name="_xlcn.CLUSTER_IVA_IVACOM_CF1" hidden="1">[6]!CLUSTER_IVA_IVACOM_CF[#Data]</definedName>
    <definedName name="_xlcn.PDC_REGIONE1" hidden="1">[6]!PDC_REGIONE[#Data]</definedName>
    <definedName name="_xlcn.PREF_IVA_INTERNAZ1" hidden="1">[6]!PREF_IVA_INTERNAZ[#Data]</definedName>
    <definedName name="_xlcn.TAB_COM_AIC_CND_ATC1" hidden="1">[6]!TAB_COM_AIC_CND_ATC[#Data]</definedName>
    <definedName name="_xlcn.TAB_COMB_TIPO_PRODOTTO_CONTO1" hidden="1">[6]!TAB_COMB_TIPO_PRODOTTO_CONTO[#Data]</definedName>
    <definedName name="_xlcn.TAB_PDC_RAGGRUPPAMENTO1" hidden="1">[6]!TAB_PDC_RAGGRUPPAMENTO[#Data]</definedName>
    <definedName name="_xlcn.TAB_PDC_RIELABORATA1" hidden="1">[6]!TAB_PDC[#Data]</definedName>
    <definedName name="_xlcn.TAB_RAGGRUPPAMENTO1" hidden="1">[6]!TAB_RAGGRUPPAMENTO[#Data]</definedName>
    <definedName name="_xlcn.WorksheetConnection_AO..._Analisi_20.._V1.0.xlsxFull_Costing1" hidden="1">[7]!Full_Costing[#Data]</definedName>
    <definedName name="_xlcn.WorksheetConnection_AOAlessandria_Analisi.xlsxFOTO1" hidden="1">[7]!FOTO[#Data]</definedName>
    <definedName name="_xlcn.WorksheetConnection_AOAlessandria_Analisi.xlsxFOTO11" hidden="1">[8]!FOTO</definedName>
    <definedName name="_xlcn.WorksheetConnection_AOAlessandria_Analisi.xlsxPDC1" hidden="1">[7]!PDC_RICL[#Data]</definedName>
    <definedName name="_xlcn.WorksheetConnection_AOAlessandria_Analisi_2019_V1.1.xlsxCDC1" hidden="1">[7]!CDC_RICL[#Data]</definedName>
    <definedName name="_xlcn.WorksheetConnection_AOAlessandria_Analisi_2019_V1.2.xlsxCDC1" hidden="1">[7]!CDC[#Data]</definedName>
    <definedName name="_xlcn.WorksheetConnection_AOAlessandria_Analisi_2019_V1.2.xlsxPDC1" hidden="1">[7]!PDC[#Data]</definedName>
    <definedName name="_xlcn.WorksheetConnection_AOAlessandria_Analisi_2019_V1.2.xlsxPDC11" hidden="1">[8]!PDC</definedName>
    <definedName name="_xlcn.WorksheetConnection_AOAlessandria_Analisi_2019_V1.3.xlsxTAB_3A_Elenco_CDC_ORG1" hidden="1">[7]!TAB_ORG[#Data]</definedName>
    <definedName name="_xlcn.WorksheetConnection_AOAlessandria_Analisi_2019_V1.3.xlsxTAB_4_CRIL1" hidden="1">[7]!TAB_CRIL[#Data]</definedName>
    <definedName name="_xlcn.WorksheetConnection_AOAlessandria_Analisi_2019_V1.3.xlsxTAB_5A_ENG1" hidden="1">#REF!</definedName>
    <definedName name="_xlcn.WorksheetConnection_AOAlessandria_Analisi_2019_V1.3.xlsxTAB_5B_ENG1" hidden="1">[7]!TAB_PDC_FULL[#Data]</definedName>
    <definedName name="_xlcn.WorksheetConnection_AOAlessandria_Analisi_2019_V1.3.xlsxTabella81" hidden="1">[7]!RAC_PDC[#Data]</definedName>
    <definedName name="_xlcn.WorksheetConnection_AOAlessandria_Analisi_2019_V1.5b.xlsxTabella41" hidden="1">[7]!TAB_PRESIDI[#Data]</definedName>
    <definedName name="_xlcn.WorksheetConnection_AOAlessandria_Analisi_2019_V1.8.xlsxRAC_CDC1" hidden="1">[7]!RAC_CDC[#Data]</definedName>
    <definedName name="_xlcn.WorksheetConnection_AOAlessandria_Analisi_2019_V2.1.xlsxPDC_RICLAS1" hidden="1">[7]!PDC_RICLAS[#Data]</definedName>
    <definedName name="_xlcn.WorksheetConnection_AOAlessandria_Analisi_2019_V2.1.xlsxTAB_INCROCI1" hidden="1">[7]!TAB_INCROCI[#Data]</definedName>
    <definedName name="_xlcn.WorksheetConnection_AOAlessandria_Analisi_2019_V2.3.xlsxCONTI_ALBERGHIERI1" hidden="1">[7]!RAG_CONTI_SPECIFICI[#Data]</definedName>
    <definedName name="a" hidden="1">{#N/A,#N/A,FALSE,"Indice"}</definedName>
    <definedName name="a_1" hidden="1">{#N/A,#N/A,FALSE,"B1";#N/A,#N/A,FALSE,"B2";#N/A,#N/A,FALSE,"B3";#N/A,#N/A,FALSE,"A4";#N/A,#N/A,FALSE,"A3";#N/A,#N/A,FALSE,"A2";#N/A,#N/A,FALSE,"A1";#N/A,#N/A,FALSE,"Indice"}</definedName>
    <definedName name="a_2" hidden="1">{#N/A,#N/A,FALSE,"B1";#N/A,#N/A,FALSE,"B2";#N/A,#N/A,FALSE,"B3";#N/A,#N/A,FALSE,"A4";#N/A,#N/A,FALSE,"A3";#N/A,#N/A,FALSE,"A2";#N/A,#N/A,FALSE,"A1";#N/A,#N/A,FALSE,"Indice"}</definedName>
    <definedName name="a_3" hidden="1">{#N/A,#N/A,FALSE,"B1";#N/A,#N/A,FALSE,"B2";#N/A,#N/A,FALSE,"B3";#N/A,#N/A,FALSE,"A4";#N/A,#N/A,FALSE,"A3";#N/A,#N/A,FALSE,"A2";#N/A,#N/A,FALSE,"A1";#N/A,#N/A,FALSE,"Indice"}</definedName>
    <definedName name="a_4" hidden="1">{#N/A,#N/A,FALSE,"B1";#N/A,#N/A,FALSE,"B2";#N/A,#N/A,FALSE,"B3";#N/A,#N/A,FALSE,"A4";#N/A,#N/A,FALSE,"A3";#N/A,#N/A,FALSE,"A2";#N/A,#N/A,FALSE,"A1";#N/A,#N/A,FALSE,"Indice"}</definedName>
    <definedName name="a_5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_1" hidden="1">{#N/A,#N/A,FALSE,"A4";#N/A,#N/A,FALSE,"A3";#N/A,#N/A,FALSE,"A2";#N/A,#N/A,FALSE,"A1"}</definedName>
    <definedName name="aa_2" hidden="1">{#N/A,#N/A,FALSE,"A4";#N/A,#N/A,FALSE,"A3";#N/A,#N/A,FALSE,"A2";#N/A,#N/A,FALSE,"A1"}</definedName>
    <definedName name="aa_3" hidden="1">{#N/A,#N/A,FALSE,"A4";#N/A,#N/A,FALSE,"A3";#N/A,#N/A,FALSE,"A2";#N/A,#N/A,FALSE,"A1"}</definedName>
    <definedName name="aa_4" hidden="1">{#N/A,#N/A,FALSE,"A4";#N/A,#N/A,FALSE,"A3";#N/A,#N/A,FALSE,"A2";#N/A,#N/A,FALSE,"A1"}</definedName>
    <definedName name="aa_5" hidden="1">{#N/A,#N/A,FALSE,"A4";#N/A,#N/A,FALSE,"A3";#N/A,#N/A,FALSE,"A2";#N/A,#N/A,FALSE,"A1"}</definedName>
    <definedName name="aaa" hidden="1">{#N/A,#N/A,FALSE,"B3";#N/A,#N/A,FALSE,"B2";#N/A,#N/A,FALSE,"B1"}</definedName>
    <definedName name="aaaa" hidden="1">{#N/A,#N/A,FALSE,"Indice"}</definedName>
    <definedName name="aaaaa" hidden="1">{#N/A,#N/A,TRUE,"financial";#N/A,#N/A,TRUE,"plants"}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ccessDatabase" hidden="1">"C:\Documents and Settings\Usai\Desktop\scheda_and.mdb"</definedName>
    <definedName name="addg" hidden="1">{#N/A,#N/A,FALSE,"CBE";#N/A,#N/A,FALSE,"SWK"}</definedName>
    <definedName name="adf" hidden="1">[1]ce!#REF!</definedName>
    <definedName name="all" hidden="1">{#N/A,#N/A,FALSE,"A4";#N/A,#N/A,FALSE,"A3";#N/A,#N/A,FALSE,"A2";#N/A,#N/A,FALSE,"A1"}</definedName>
    <definedName name="amama" hidden="1">{#N/A,#N/A,FALSE,"B3";#N/A,#N/A,FALSE,"B2";#N/A,#N/A,FALSE,"B1"}</definedName>
    <definedName name="anscount" hidden="1">1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asasasa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asdf" hidden="1">{#N/A,#N/A,FALSE,"Calc";#N/A,#N/A,FALSE,"Sensitivity";#N/A,#N/A,FALSE,"LT Earn.Dil.";#N/A,#N/A,FALSE,"Dil. AVP"}</definedName>
    <definedName name="asdfasdf" hidden="1">{#N/A,#N/A,FALSE,"CBE";#N/A,#N/A,FALSE,"SWK"}</definedName>
    <definedName name="asdfasdf_2" hidden="1">{#N/A,#N/A,FALSE,"CBE";#N/A,#N/A,FALSE,"SWK"}</definedName>
    <definedName name="asdfasdfasdf" hidden="1">{"comp1",#N/A,FALSE,"COMPS";"footnotes",#N/A,FALSE,"COMPS"}</definedName>
    <definedName name="asdfasdfsad" hidden="1">{#N/A,#N/A,FALSE,"output";#N/A,#N/A,FALSE,"contrib";#N/A,#N/A,FALSE,"profile";#N/A,#N/A,FALSE,"comps"}</definedName>
    <definedName name="azienda" hidden="1">'[9]NON TOCCARE'!$A$2:$A$19</definedName>
    <definedName name="Azionariat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" hidden="1">{#N/A,#N/A,FALSE,"B3";#N/A,#N/A,FALSE,"B2";#N/A,#N/A,FALSE,"B1"}</definedName>
    <definedName name="bb" hidden="1">{#N/A,#N/A,FALSE,"Indice"}</definedName>
    <definedName name="bbb" hidden="1">[1]ce!#REF!</definedName>
    <definedName name="BBBBBBB" hidden="1">{#N/A,#N/A,FALSE,"B1";#N/A,#N/A,FALSE,"B2";#N/A,#N/A,FALSE,"B3";#N/A,#N/A,FALSE,"A4";#N/A,#N/A,FALSE,"A3";#N/A,#N/A,FALSE,"A2";#N/A,#N/A,FALSE,"A1";#N/A,#N/A,FALSE,"Indice"}</definedName>
    <definedName name="BBBBBBB_1" hidden="1">{#N/A,#N/A,FALSE,"B1";#N/A,#N/A,FALSE,"B2";#N/A,#N/A,FALSE,"B3";#N/A,#N/A,FALSE,"A4";#N/A,#N/A,FALSE,"A3";#N/A,#N/A,FALSE,"A2";#N/A,#N/A,FALSE,"A1";#N/A,#N/A,FALSE,"Indice"}</definedName>
    <definedName name="BBBBBBB_2" hidden="1">{#N/A,#N/A,FALSE,"B1";#N/A,#N/A,FALSE,"B2";#N/A,#N/A,FALSE,"B3";#N/A,#N/A,FALSE,"A4";#N/A,#N/A,FALSE,"A3";#N/A,#N/A,FALSE,"A2";#N/A,#N/A,FALSE,"A1";#N/A,#N/A,FALSE,"Indice"}</definedName>
    <definedName name="BBBBBBB_3" hidden="1">{#N/A,#N/A,FALSE,"B1";#N/A,#N/A,FALSE,"B2";#N/A,#N/A,FALSE,"B3";#N/A,#N/A,FALSE,"A4";#N/A,#N/A,FALSE,"A3";#N/A,#N/A,FALSE,"A2";#N/A,#N/A,FALSE,"A1";#N/A,#N/A,FALSE,"Indice"}</definedName>
    <definedName name="BBBBBBB_4" hidden="1">{#N/A,#N/A,FALSE,"B1";#N/A,#N/A,FALSE,"B2";#N/A,#N/A,FALSE,"B3";#N/A,#N/A,FALSE,"A4";#N/A,#N/A,FALSE,"A3";#N/A,#N/A,FALSE,"A2";#N/A,#N/A,FALSE,"A1";#N/A,#N/A,FALSE,"Indice"}</definedName>
    <definedName name="BBBBBBB_5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g_1" hidden="1">{#N/A,#N/A,FALSE,"A4";#N/A,#N/A,FALSE,"A3";#N/A,#N/A,FALSE,"A2";#N/A,#N/A,FALSE,"A1"}</definedName>
    <definedName name="bg_2" hidden="1">{#N/A,#N/A,FALSE,"A4";#N/A,#N/A,FALSE,"A3";#N/A,#N/A,FALSE,"A2";#N/A,#N/A,FALSE,"A1"}</definedName>
    <definedName name="bg_3" hidden="1">{#N/A,#N/A,FALSE,"A4";#N/A,#N/A,FALSE,"A3";#N/A,#N/A,FALSE,"A2";#N/A,#N/A,FALSE,"A1"}</definedName>
    <definedName name="bg_4" hidden="1">{#N/A,#N/A,FALSE,"A4";#N/A,#N/A,FALSE,"A3";#N/A,#N/A,FALSE,"A2";#N/A,#N/A,FALSE,"A1"}</definedName>
    <definedName name="bg_5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IL_1" hidden="1">{#N/A,#N/A,FALSE,"B1";#N/A,#N/A,FALSE,"B2";#N/A,#N/A,FALSE,"B3";#N/A,#N/A,FALSE,"A4";#N/A,#N/A,FALSE,"A3";#N/A,#N/A,FALSE,"A2";#N/A,#N/A,FALSE,"A1";#N/A,#N/A,FALSE,"Indice"}</definedName>
    <definedName name="BIL_2" hidden="1">{#N/A,#N/A,FALSE,"B1";#N/A,#N/A,FALSE,"B2";#N/A,#N/A,FALSE,"B3";#N/A,#N/A,FALSE,"A4";#N/A,#N/A,FALSE,"A3";#N/A,#N/A,FALSE,"A2";#N/A,#N/A,FALSE,"A1";#N/A,#N/A,FALSE,"Indice"}</definedName>
    <definedName name="BIL_3" hidden="1">{#N/A,#N/A,FALSE,"B1";#N/A,#N/A,FALSE,"B2";#N/A,#N/A,FALSE,"B3";#N/A,#N/A,FALSE,"A4";#N/A,#N/A,FALSE,"A3";#N/A,#N/A,FALSE,"A2";#N/A,#N/A,FALSE,"A1";#N/A,#N/A,FALSE,"Indice"}</definedName>
    <definedName name="BIL_4" hidden="1">{#N/A,#N/A,FALSE,"B1";#N/A,#N/A,FALSE,"B2";#N/A,#N/A,FALSE,"B3";#N/A,#N/A,FALSE,"A4";#N/A,#N/A,FALSE,"A3";#N/A,#N/A,FALSE,"A2";#N/A,#N/A,FALSE,"A1";#N/A,#N/A,FALSE,"Indice"}</definedName>
    <definedName name="BIL_5" hidden="1">{#N/A,#N/A,FALSE,"B1";#N/A,#N/A,FALSE,"B2";#N/A,#N/A,FALSE,"B3";#N/A,#N/A,FALSE,"A4";#N/A,#N/A,FALSE,"A3";#N/A,#N/A,FALSE,"A2";#N/A,#N/A,FALSE,"A1";#N/A,#N/A,FALSE,"Indice"}</definedName>
    <definedName name="bilancio_2002" hidden="1">{#N/A,#N/A,FALSE,"B3";#N/A,#N/A,FALSE,"B2";#N/A,#N/A,FALSE,"B1"}</definedName>
    <definedName name="bill" hidden="1">{#N/A,#N/A,FALSE,"B1";#N/A,#N/A,FALSE,"B2";#N/A,#N/A,FALSE,"B3";#N/A,#N/A,FALSE,"A4";#N/A,#N/A,FALSE,"A3";#N/A,#N/A,FALSE,"A2";#N/A,#N/A,FALSE,"A1";#N/A,#N/A,FALSE,"Indice"}</definedName>
    <definedName name="BLPB1" hidden="1">[10]description!#REF!</definedName>
    <definedName name="BLPB10" hidden="1">#REF!</definedName>
    <definedName name="BLPB11" hidden="1">#REF!</definedName>
    <definedName name="BLPB12" hidden="1">#REF!</definedName>
    <definedName name="BLPB2" hidden="1">[10]description!#REF!</definedName>
    <definedName name="BLPB3" hidden="1">[10]description!#REF!</definedName>
    <definedName name="BLPB4" hidden="1">[10]description!#REF!</definedName>
    <definedName name="BLPB5" hidden="1">[10]description!#REF!</definedName>
    <definedName name="BLPB6" hidden="1">#REF!</definedName>
    <definedName name="BLPB7" hidden="1">#REF!</definedName>
    <definedName name="BLPB8" hidden="1">#REF!</definedName>
    <definedName name="BLPB9" hidden="1">#REF!</definedName>
    <definedName name="BLPH1" hidden="1">[11]Dati!#REF!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[11]Dati!$A$3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[11]Dati!$D$3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4" hidden="1">[11]Dati!$G$3</definedName>
    <definedName name="BLPH5" hidden="1">[11]Dati!$J$3</definedName>
    <definedName name="BLPH6" hidden="1">[11]Dati!$M$3</definedName>
    <definedName name="BLPH7" hidden="1">#REF!</definedName>
    <definedName name="BLPH8" hidden="1">#REF!</definedName>
    <definedName name="BLPH9" hidden="1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udget_1" hidden="1">{#N/A,#N/A,FALSE,"B1";#N/A,#N/A,FALSE,"B2";#N/A,#N/A,FALSE,"B3";#N/A,#N/A,FALSE,"A4";#N/A,#N/A,FALSE,"A3";#N/A,#N/A,FALSE,"A2";#N/A,#N/A,FALSE,"A1";#N/A,#N/A,FALSE,"Indice"}</definedName>
    <definedName name="C_CE_esteso2" hidden="1">{#N/A,#N/A,FALSE,"B1";#N/A,#N/A,FALSE,"B2";#N/A,#N/A,FALSE,"B3";#N/A,#N/A,FALSE,"A4";#N/A,#N/A,FALSE,"A3";#N/A,#N/A,FALSE,"A2";#N/A,#N/A,FALSE,"A1";#N/A,#N/A,FALSE,"Indice"}</definedName>
    <definedName name="Cable" hidden="1">{#N/A,#N/A,FALSE,"Operations";#N/A,#N/A,FALSE,"Financials"}</definedName>
    <definedName name="Cable2" hidden="1">{#N/A,#N/A,FALSE,"Operations";#N/A,#N/A,FALSE,"Financials"}</definedName>
    <definedName name="cazzo" hidden="1">{#N/A,#N/A,FALSE,"Indice"}</definedName>
    <definedName name="cc" hidden="1">{#N/A,#N/A,FALSE,"Indice"}</definedName>
    <definedName name="ccc" hidden="1">#REF!</definedName>
    <definedName name="ccccc" hidden="1">{#N/A,#N/A,FALSE,"A4";#N/A,#N/A,FALSE,"A3";#N/A,#N/A,FALSE,"A2";#N/A,#N/A,FALSE,"A1"}</definedName>
    <definedName name="cd" hidden="1">{#N/A,#N/A,FALSE,"Indice"}</definedName>
    <definedName name="cd_1" hidden="1">{#N/A,#N/A,FALSE,"Indice"}</definedName>
    <definedName name="cd_2" hidden="1">{#N/A,#N/A,FALSE,"Indice"}</definedName>
    <definedName name="cd_3" hidden="1">{#N/A,#N/A,FALSE,"Indice"}</definedName>
    <definedName name="cd_4" hidden="1">{#N/A,#N/A,FALSE,"Indice"}</definedName>
    <definedName name="cd_5" hidden="1">{#N/A,#N/A,FALSE,"Indice"}</definedName>
    <definedName name="cdafaf" hidden="1">{#N/A,#N/A,TRUE,"Main Issues";#N/A,#N/A,TRUE,"Income statement ($)"}</definedName>
    <definedName name="cer" hidden="1">{#N/A,#N/A,FALSE,"B1";#N/A,#N/A,FALSE,"B2";#N/A,#N/A,FALSE,"B3";#N/A,#N/A,FALSE,"A4";#N/A,#N/A,FALSE,"A3";#N/A,#N/A,FALSE,"A2";#N/A,#N/A,FALSE,"A1";#N/A,#N/A,FALSE,"Indice"}</definedName>
    <definedName name="cer_1" hidden="1">{#N/A,#N/A,FALSE,"B1";#N/A,#N/A,FALSE,"B2";#N/A,#N/A,FALSE,"B3";#N/A,#N/A,FALSE,"A4";#N/A,#N/A,FALSE,"A3";#N/A,#N/A,FALSE,"A2";#N/A,#N/A,FALSE,"A1";#N/A,#N/A,FALSE,"Indice"}</definedName>
    <definedName name="cer_2" hidden="1">{#N/A,#N/A,FALSE,"B1";#N/A,#N/A,FALSE,"B2";#N/A,#N/A,FALSE,"B3";#N/A,#N/A,FALSE,"A4";#N/A,#N/A,FALSE,"A3";#N/A,#N/A,FALSE,"A2";#N/A,#N/A,FALSE,"A1";#N/A,#N/A,FALSE,"Indice"}</definedName>
    <definedName name="cer_3" hidden="1">{#N/A,#N/A,FALSE,"B1";#N/A,#N/A,FALSE,"B2";#N/A,#N/A,FALSE,"B3";#N/A,#N/A,FALSE,"A4";#N/A,#N/A,FALSE,"A3";#N/A,#N/A,FALSE,"A2";#N/A,#N/A,FALSE,"A1";#N/A,#N/A,FALSE,"Indice"}</definedName>
    <definedName name="cer_4" hidden="1">{#N/A,#N/A,FALSE,"B1";#N/A,#N/A,FALSE,"B2";#N/A,#N/A,FALSE,"B3";#N/A,#N/A,FALSE,"A4";#N/A,#N/A,FALSE,"A3";#N/A,#N/A,FALSE,"A2";#N/A,#N/A,FALSE,"A1";#N/A,#N/A,FALSE,"Indice"}</definedName>
    <definedName name="cer_5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_1" hidden="1">{#N/A,#N/A,FALSE,"B3";#N/A,#N/A,FALSE,"B2";#N/A,#N/A,FALSE,"B1"}</definedName>
    <definedName name="cerd_2" hidden="1">{#N/A,#N/A,FALSE,"B3";#N/A,#N/A,FALSE,"B2";#N/A,#N/A,FALSE,"B1"}</definedName>
    <definedName name="cerd_3" hidden="1">{#N/A,#N/A,FALSE,"B3";#N/A,#N/A,FALSE,"B2";#N/A,#N/A,FALSE,"B1"}</definedName>
    <definedName name="cerd_4" hidden="1">{#N/A,#N/A,FALSE,"B3";#N/A,#N/A,FALSE,"B2";#N/A,#N/A,FALSE,"B1"}</definedName>
    <definedName name="cerd_5" hidden="1">{#N/A,#N/A,FALSE,"B3";#N/A,#N/A,FALSE,"B2";#N/A,#N/A,FALSE,"B1"}</definedName>
    <definedName name="cerdo" hidden="1">{#N/A,#N/A,FALSE,"B3";#N/A,#N/A,FALSE,"B2";#N/A,#N/A,FALSE,"B1"}</definedName>
    <definedName name="cerdo_1" hidden="1">{#N/A,#N/A,FALSE,"B3";#N/A,#N/A,FALSE,"B2";#N/A,#N/A,FALSE,"B1"}</definedName>
    <definedName name="cerdo_2" hidden="1">{#N/A,#N/A,FALSE,"B3";#N/A,#N/A,FALSE,"B2";#N/A,#N/A,FALSE,"B1"}</definedName>
    <definedName name="cerdo_3" hidden="1">{#N/A,#N/A,FALSE,"B3";#N/A,#N/A,FALSE,"B2";#N/A,#N/A,FALSE,"B1"}</definedName>
    <definedName name="cerdo_4" hidden="1">{#N/A,#N/A,FALSE,"B3";#N/A,#N/A,FALSE,"B2";#N/A,#N/A,FALSE,"B1"}</definedName>
    <definedName name="cerdo_5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I_1" hidden="1">{#N/A,#N/A,FALSE,"B1";#N/A,#N/A,FALSE,"B2";#N/A,#N/A,FALSE,"B3";#N/A,#N/A,FALSE,"A4";#N/A,#N/A,FALSE,"A3";#N/A,#N/A,FALSE,"A2";#N/A,#N/A,FALSE,"A1";#N/A,#N/A,FALSE,"Indice"}</definedName>
    <definedName name="CERI_2" hidden="1">{#N/A,#N/A,FALSE,"B1";#N/A,#N/A,FALSE,"B2";#N/A,#N/A,FALSE,"B3";#N/A,#N/A,FALSE,"A4";#N/A,#N/A,FALSE,"A3";#N/A,#N/A,FALSE,"A2";#N/A,#N/A,FALSE,"A1";#N/A,#N/A,FALSE,"Indice"}</definedName>
    <definedName name="CERI_3" hidden="1">{#N/A,#N/A,FALSE,"B1";#N/A,#N/A,FALSE,"B2";#N/A,#N/A,FALSE,"B3";#N/A,#N/A,FALSE,"A4";#N/A,#N/A,FALSE,"A3";#N/A,#N/A,FALSE,"A2";#N/A,#N/A,FALSE,"A1";#N/A,#N/A,FALSE,"Indice"}</definedName>
    <definedName name="CERI_4" hidden="1">{#N/A,#N/A,FALSE,"B1";#N/A,#N/A,FALSE,"B2";#N/A,#N/A,FALSE,"B3";#N/A,#N/A,FALSE,"A4";#N/A,#N/A,FALSE,"A3";#N/A,#N/A,FALSE,"A2";#N/A,#N/A,FALSE,"A1";#N/A,#N/A,FALSE,"Indice"}</definedName>
    <definedName name="CERI_5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rsa_1" hidden="1">{#N/A,#N/A,FALSE,"B1";#N/A,#N/A,FALSE,"B2";#N/A,#N/A,FALSE,"B3";#N/A,#N/A,FALSE,"A4";#N/A,#N/A,FALSE,"A3";#N/A,#N/A,FALSE,"A2";#N/A,#N/A,FALSE,"A1";#N/A,#N/A,FALSE,"Indice"}</definedName>
    <definedName name="cersa_2" hidden="1">{#N/A,#N/A,FALSE,"B1";#N/A,#N/A,FALSE,"B2";#N/A,#N/A,FALSE,"B3";#N/A,#N/A,FALSE,"A4";#N/A,#N/A,FALSE,"A3";#N/A,#N/A,FALSE,"A2";#N/A,#N/A,FALSE,"A1";#N/A,#N/A,FALSE,"Indice"}</definedName>
    <definedName name="cersa_3" hidden="1">{#N/A,#N/A,FALSE,"B1";#N/A,#N/A,FALSE,"B2";#N/A,#N/A,FALSE,"B3";#N/A,#N/A,FALSE,"A4";#N/A,#N/A,FALSE,"A3";#N/A,#N/A,FALSE,"A2";#N/A,#N/A,FALSE,"A1";#N/A,#N/A,FALSE,"Indice"}</definedName>
    <definedName name="cersa_4" hidden="1">{#N/A,#N/A,FALSE,"B1";#N/A,#N/A,FALSE,"B2";#N/A,#N/A,FALSE,"B3";#N/A,#N/A,FALSE,"A4";#N/A,#N/A,FALSE,"A3";#N/A,#N/A,FALSE,"A2";#N/A,#N/A,FALSE,"A1";#N/A,#N/A,FALSE,"Indice"}</definedName>
    <definedName name="cersa_5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esa_1" hidden="1">{#N/A,#N/A,FALSE,"B1";#N/A,#N/A,FALSE,"B2";#N/A,#N/A,FALSE,"B3";#N/A,#N/A,FALSE,"A4";#N/A,#N/A,FALSE,"A3";#N/A,#N/A,FALSE,"A2";#N/A,#N/A,FALSE,"A1";#N/A,#N/A,FALSE,"Indice"}</definedName>
    <definedName name="cesa_2" hidden="1">{#N/A,#N/A,FALSE,"B1";#N/A,#N/A,FALSE,"B2";#N/A,#N/A,FALSE,"B3";#N/A,#N/A,FALSE,"A4";#N/A,#N/A,FALSE,"A3";#N/A,#N/A,FALSE,"A2";#N/A,#N/A,FALSE,"A1";#N/A,#N/A,FALSE,"Indice"}</definedName>
    <definedName name="cesa_3" hidden="1">{#N/A,#N/A,FALSE,"B1";#N/A,#N/A,FALSE,"B2";#N/A,#N/A,FALSE,"B3";#N/A,#N/A,FALSE,"A4";#N/A,#N/A,FALSE,"A3";#N/A,#N/A,FALSE,"A2";#N/A,#N/A,FALSE,"A1";#N/A,#N/A,FALSE,"Indice"}</definedName>
    <definedName name="cesa_4" hidden="1">{#N/A,#N/A,FALSE,"B1";#N/A,#N/A,FALSE,"B2";#N/A,#N/A,FALSE,"B3";#N/A,#N/A,FALSE,"A4";#N/A,#N/A,FALSE,"A3";#N/A,#N/A,FALSE,"A2";#N/A,#N/A,FALSE,"A1";#N/A,#N/A,FALSE,"Indice"}</definedName>
    <definedName name="cesa_5" hidden="1">{#N/A,#N/A,FALSE,"B1";#N/A,#N/A,FALSE,"B2";#N/A,#N/A,FALSE,"B3";#N/A,#N/A,FALSE,"A4";#N/A,#N/A,FALSE,"A3";#N/A,#N/A,FALSE,"A2";#N/A,#N/A,FALSE,"A1";#N/A,#N/A,FALSE,"Indice"}</definedName>
    <definedName name="CIA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ncorsi........_1" hidden="1">{#N/A,#N/A,FALSE,"B1";#N/A,#N/A,FALSE,"B2";#N/A,#N/A,FALSE,"B3";#N/A,#N/A,FALSE,"A4";#N/A,#N/A,FALSE,"A3";#N/A,#N/A,FALSE,"A2";#N/A,#N/A,FALSE,"A1";#N/A,#N/A,FALSE,"Indice"}</definedName>
    <definedName name="Concorsi........_2" hidden="1">{#N/A,#N/A,FALSE,"B1";#N/A,#N/A,FALSE,"B2";#N/A,#N/A,FALSE,"B3";#N/A,#N/A,FALSE,"A4";#N/A,#N/A,FALSE,"A3";#N/A,#N/A,FALSE,"A2";#N/A,#N/A,FALSE,"A1";#N/A,#N/A,FALSE,"Indice"}</definedName>
    <definedName name="Concorsi........_3" hidden="1">{#N/A,#N/A,FALSE,"B1";#N/A,#N/A,FALSE,"B2";#N/A,#N/A,FALSE,"B3";#N/A,#N/A,FALSE,"A4";#N/A,#N/A,FALSE,"A3";#N/A,#N/A,FALSE,"A2";#N/A,#N/A,FALSE,"A1";#N/A,#N/A,FALSE,"Indice"}</definedName>
    <definedName name="Concorsi........_4" hidden="1">{#N/A,#N/A,FALSE,"B1";#N/A,#N/A,FALSE,"B2";#N/A,#N/A,FALSE,"B3";#N/A,#N/A,FALSE,"A4";#N/A,#N/A,FALSE,"A3";#N/A,#N/A,FALSE,"A2";#N/A,#N/A,FALSE,"A1";#N/A,#N/A,FALSE,"Indice"}</definedName>
    <definedName name="Concorsi........_5" hidden="1">{#N/A,#N/A,FALSE,"B1";#N/A,#N/A,FALSE,"B2";#N/A,#N/A,FALSE,"B3";#N/A,#N/A,FALSE,"A4";#N/A,#N/A,FALSE,"A3";#N/A,#N/A,FALSE,"A2";#N/A,#N/A,FALSE,"A1";#N/A,#N/A,FALSE,"Indice"}</definedName>
    <definedName name="cooper2" hidden="1">{#N/A,#N/A,TRUE,"Pro Forma";#N/A,#N/A,TRUE,"PF_Bal";#N/A,#N/A,TRUE,"PF_INC";#N/A,#N/A,TRUE,"CBE";#N/A,#N/A,TRUE,"SWK"}</definedName>
    <definedName name="costola" hidden="1">{#N/A,#N/A,FALSE,"Indice"}</definedName>
    <definedName name="costola_1" hidden="1">{#N/A,#N/A,FALSE,"Indice"}</definedName>
    <definedName name="costola_2" hidden="1">{#N/A,#N/A,FALSE,"Indice"}</definedName>
    <definedName name="costola_3" hidden="1">{#N/A,#N/A,FALSE,"Indice"}</definedName>
    <definedName name="costola_4" hidden="1">{#N/A,#N/A,FALSE,"Indice"}</definedName>
    <definedName name="costola_5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oto_1" hidden="1">{#N/A,#N/A,FALSE,"B1";#N/A,#N/A,FALSE,"B2";#N/A,#N/A,FALSE,"B3";#N/A,#N/A,FALSE,"A4";#N/A,#N/A,FALSE,"A3";#N/A,#N/A,FALSE,"A2";#N/A,#N/A,FALSE,"A1";#N/A,#N/A,FALSE,"Indice"}</definedName>
    <definedName name="coto_2" hidden="1">{#N/A,#N/A,FALSE,"B1";#N/A,#N/A,FALSE,"B2";#N/A,#N/A,FALSE,"B3";#N/A,#N/A,FALSE,"A4";#N/A,#N/A,FALSE,"A3";#N/A,#N/A,FALSE,"A2";#N/A,#N/A,FALSE,"A1";#N/A,#N/A,FALSE,"Indice"}</definedName>
    <definedName name="coto_3" hidden="1">{#N/A,#N/A,FALSE,"B1";#N/A,#N/A,FALSE,"B2";#N/A,#N/A,FALSE,"B3";#N/A,#N/A,FALSE,"A4";#N/A,#N/A,FALSE,"A3";#N/A,#N/A,FALSE,"A2";#N/A,#N/A,FALSE,"A1";#N/A,#N/A,FALSE,"Indice"}</definedName>
    <definedName name="coto_4" hidden="1">{#N/A,#N/A,FALSE,"B1";#N/A,#N/A,FALSE,"B2";#N/A,#N/A,FALSE,"B3";#N/A,#N/A,FALSE,"A4";#N/A,#N/A,FALSE,"A3";#N/A,#N/A,FALSE,"A2";#N/A,#N/A,FALSE,"A1";#N/A,#N/A,FALSE,"Indice"}</definedName>
    <definedName name="coto_5" hidden="1">{#N/A,#N/A,FALSE,"B1";#N/A,#N/A,FALSE,"B2";#N/A,#N/A,FALSE,"B3";#N/A,#N/A,FALSE,"A4";#N/A,#N/A,FALSE,"A3";#N/A,#N/A,FALSE,"A2";#N/A,#N/A,FALSE,"A1";#N/A,#N/A,FALSE,"Indice"}</definedName>
    <definedName name="CSDCDS" hidden="1">[12]AW!$E$11:$E$24</definedName>
    <definedName name="cv" hidden="1">{#N/A,#N/A,FALSE,"Indice"}</definedName>
    <definedName name="cv_1" hidden="1">{#N/A,#N/A,FALSE,"Indice"}</definedName>
    <definedName name="cv_2" hidden="1">{#N/A,#N/A,FALSE,"Indice"}</definedName>
    <definedName name="cv_3" hidden="1">{#N/A,#N/A,FALSE,"Indice"}</definedName>
    <definedName name="cv_4" hidden="1">{#N/A,#N/A,FALSE,"Indice"}</definedName>
    <definedName name="cv_5" hidden="1">{#N/A,#N/A,FALSE,"Indice"}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xvbvcxb" hidden="1">[12]RSG!#REF!</definedName>
    <definedName name="da" hidden="1">{#N/A,#N/A,FALSE,"A4";#N/A,#N/A,FALSE,"A3";#N/A,#N/A,FALSE,"A2";#N/A,#N/A,FALSE,"A1"}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DD" hidden="1">{#N/A,#N/A,FALSE,"B1";#N/A,#N/A,FALSE,"B2";#N/A,#N/A,FALSE,"B3";#N/A,#N/A,FALSE,"A4";#N/A,#N/A,FALSE,"A3";#N/A,#N/A,FALSE,"A2";#N/A,#N/A,FALSE,"A1";#N/A,#N/A,FALSE,"Indice"}</definedName>
    <definedName name="ddddd" hidden="1">{#N/A,#N/A,FALSE,"A4";#N/A,#N/A,FALSE,"A3";#N/A,#N/A,FALSE,"A2";#N/A,#N/A,FALSE,"A1"}</definedName>
    <definedName name="de" hidden="1">{#N/A,#N/A,FALSE,"B3";#N/A,#N/A,FALSE,"B2";#N/A,#N/A,FALSE,"B1"}</definedName>
    <definedName name="de_1" hidden="1">{#N/A,#N/A,FALSE,"B3";#N/A,#N/A,FALSE,"B2";#N/A,#N/A,FALSE,"B1"}</definedName>
    <definedName name="de_2" hidden="1">{#N/A,#N/A,FALSE,"B3";#N/A,#N/A,FALSE,"B2";#N/A,#N/A,FALSE,"B1"}</definedName>
    <definedName name="de_3" hidden="1">{#N/A,#N/A,FALSE,"B3";#N/A,#N/A,FALSE,"B2";#N/A,#N/A,FALSE,"B1"}</definedName>
    <definedName name="de_4" hidden="1">{#N/A,#N/A,FALSE,"B3";#N/A,#N/A,FALSE,"B2";#N/A,#N/A,FALSE,"B1"}</definedName>
    <definedName name="de_5" hidden="1">{#N/A,#N/A,FALSE,"B3";#N/A,#N/A,FALSE,"B2";#N/A,#N/A,FALSE,"B1"}</definedName>
    <definedName name="deg" hidden="1">{"First Page",#N/A,FALSE,"Surfactants LBO";"Second Page",#N/A,FALSE,"Surfactants LBO"}</definedName>
    <definedName name="derto" hidden="1">{#N/A,#N/A,FALSE,"B3";#N/A,#N/A,FALSE,"B2";#N/A,#N/A,FALSE,"B1"}</definedName>
    <definedName name="derto_1" hidden="1">{#N/A,#N/A,FALSE,"B3";#N/A,#N/A,FALSE,"B2";#N/A,#N/A,FALSE,"B1"}</definedName>
    <definedName name="derto_2" hidden="1">{#N/A,#N/A,FALSE,"B3";#N/A,#N/A,FALSE,"B2";#N/A,#N/A,FALSE,"B1"}</definedName>
    <definedName name="derto_3" hidden="1">{#N/A,#N/A,FALSE,"B3";#N/A,#N/A,FALSE,"B2";#N/A,#N/A,FALSE,"B1"}</definedName>
    <definedName name="derto_4" hidden="1">{#N/A,#N/A,FALSE,"B3";#N/A,#N/A,FALSE,"B2";#N/A,#N/A,FALSE,"B1"}</definedName>
    <definedName name="derto_5" hidden="1">{#N/A,#N/A,FALSE,"B3";#N/A,#N/A,FALSE,"B2";#N/A,#N/A,FALSE,"B1"}</definedName>
    <definedName name="DFFDG" hidden="1">[12]RSG!#REF!</definedName>
    <definedName name="DFHFDHFDH" hidden="1">{#N/A,#N/A,FALSE,"Operations";#N/A,#N/A,FALSE,"Financials"}</definedName>
    <definedName name="dfhfh" hidden="1">[12]RSG!#REF!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[12]RSG!#REF!</definedName>
    <definedName name="dhgndn" hidden="1">[12]AW!$D$12</definedName>
    <definedName name="Diable" hidden="1">{#N/A,#N/A,FALSE,"Operations";#N/A,#N/A,FALSE,"Financials"}</definedName>
    <definedName name="dqf" hidden="1">[10]description!#REF!</definedName>
    <definedName name="dqwdew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sa" hidden="1">{#N/A,#N/A,FALSE,"B3";#N/A,#N/A,FALSE,"B2";#N/A,#N/A,FALSE,"B1"}</definedName>
    <definedName name="dsa_1" hidden="1">{#N/A,#N/A,FALSE,"B3";#N/A,#N/A,FALSE,"B2";#N/A,#N/A,FALSE,"B1"}</definedName>
    <definedName name="dsa_2" hidden="1">{#N/A,#N/A,FALSE,"B3";#N/A,#N/A,FALSE,"B2";#N/A,#N/A,FALSE,"B1"}</definedName>
    <definedName name="dsa_3" hidden="1">{#N/A,#N/A,FALSE,"B3";#N/A,#N/A,FALSE,"B2";#N/A,#N/A,FALSE,"B1"}</definedName>
    <definedName name="dsa_4" hidden="1">{#N/A,#N/A,FALSE,"B3";#N/A,#N/A,FALSE,"B2";#N/A,#N/A,FALSE,"B1"}</definedName>
    <definedName name="dsa_5" hidden="1">{#N/A,#N/A,FALSE,"B3";#N/A,#N/A,FALSE,"B2";#N/A,#N/A,FALSE,"B1"}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e" hidden="1">{#N/A,#N/A,FALSE,"B1";#N/A,#N/A,FALSE,"B2";#N/A,#N/A,FALSE,"B3";#N/A,#N/A,FALSE,"A4";#N/A,#N/A,FALSE,"A3";#N/A,#N/A,FALSE,"A2";#N/A,#N/A,FALSE,"A1";#N/A,#N/A,FALSE,"Indice"}</definedName>
    <definedName name="EEEEEEEEEEEEEE" hidden="1">{#N/A,#N/A,FALSE,"A4";#N/A,#N/A,FALSE,"A3";#N/A,#N/A,FALSE,"A2";#N/A,#N/A,FALSE,"A1"}</definedName>
    <definedName name="EERYREYREYERY" hidden="1">{"up stand alones",#N/A,FALSE,"Acquiror"}</definedName>
    <definedName name="emily" hidden="1">{#N/A,#N/A,FALSE,"Calc";#N/A,#N/A,FALSE,"Sensitivity";#N/A,#N/A,FALSE,"LT Earn.Dil.";#N/A,#N/A,FALSE,"Dil. AVP"}</definedName>
    <definedName name="ERTY" hidden="1">[12]AW!$C$30:$H$35</definedName>
    <definedName name="ewq" hidden="1">{#N/A,#N/A,FALSE,"B1";#N/A,#N/A,FALSE,"B2";#N/A,#N/A,FALSE,"B3";#N/A,#N/A,FALSE,"A4";#N/A,#N/A,FALSE,"A3";#N/A,#N/A,FALSE,"A2";#N/A,#N/A,FALSE,"A1";#N/A,#N/A,FALSE,"Indice"}</definedName>
    <definedName name="ewq_1" hidden="1">{#N/A,#N/A,FALSE,"B1";#N/A,#N/A,FALSE,"B2";#N/A,#N/A,FALSE,"B3";#N/A,#N/A,FALSE,"A4";#N/A,#N/A,FALSE,"A3";#N/A,#N/A,FALSE,"A2";#N/A,#N/A,FALSE,"A1";#N/A,#N/A,FALSE,"Indice"}</definedName>
    <definedName name="ewq_2" hidden="1">{#N/A,#N/A,FALSE,"B1";#N/A,#N/A,FALSE,"B2";#N/A,#N/A,FALSE,"B3";#N/A,#N/A,FALSE,"A4";#N/A,#N/A,FALSE,"A3";#N/A,#N/A,FALSE,"A2";#N/A,#N/A,FALSE,"A1";#N/A,#N/A,FALSE,"Indice"}</definedName>
    <definedName name="ewq_3" hidden="1">{#N/A,#N/A,FALSE,"B1";#N/A,#N/A,FALSE,"B2";#N/A,#N/A,FALSE,"B3";#N/A,#N/A,FALSE,"A4";#N/A,#N/A,FALSE,"A3";#N/A,#N/A,FALSE,"A2";#N/A,#N/A,FALSE,"A1";#N/A,#N/A,FALSE,"Indice"}</definedName>
    <definedName name="ewq_4" hidden="1">{#N/A,#N/A,FALSE,"B1";#N/A,#N/A,FALSE,"B2";#N/A,#N/A,FALSE,"B3";#N/A,#N/A,FALSE,"A4";#N/A,#N/A,FALSE,"A3";#N/A,#N/A,FALSE,"A2";#N/A,#N/A,FALSE,"A1";#N/A,#N/A,FALSE,"Indice"}</definedName>
    <definedName name="ewq_5" hidden="1">{#N/A,#N/A,FALSE,"B1";#N/A,#N/A,FALSE,"B2";#N/A,#N/A,FALSE,"B3";#N/A,#N/A,FALSE,"A4";#N/A,#N/A,FALSE,"A3";#N/A,#N/A,FALSE,"A2";#N/A,#N/A,FALSE,"A1";#N/A,#N/A,FALSE,"Indice"}</definedName>
    <definedName name="eyr" hidden="1">{"hiden",#N/A,FALSE,"14";"hidden",#N/A,FALSE,"16";"hidden",#N/A,FALSE,"18";"hidden",#N/A,FALSE,"20"}</definedName>
    <definedName name="ezrtezr" hidden="1">[12]RSG!#REF!</definedName>
    <definedName name="ezrtrezt" hidden="1">[12]AW!$D$11:$D$24</definedName>
    <definedName name="eztezrt" hidden="1">[12]RSG!#REF!</definedName>
    <definedName name="f" hidden="1">{#N/A,#N/A,TRUE,"Main Issues";#N/A,#N/A,TRUE,"Income statement ($)"}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dsf2" hidden="1">{"general",#N/A,FALSE,"Assumptions"}</definedName>
    <definedName name="fe" hidden="1">{"assumption cash",#N/A,TRUE,"Merger";"has gets cash",#N/A,TRUE,"Merger";"accretion dilution",#N/A,TRUE,"Merger";"comparison credit stats",#N/A,TRUE,"Merger";"pf credit stats",#N/A,TRUE,"Merger";"pf sheets",#N/A,TRUE,"Merger"}</definedName>
    <definedName name="fert" hidden="1">{#N/A,#N/A,FALSE,"A4";#N/A,#N/A,FALSE,"A3";#N/A,#N/A,FALSE,"A2";#N/A,#N/A,FALSE,"A1"}</definedName>
    <definedName name="fert_1" hidden="1">{#N/A,#N/A,FALSE,"A4";#N/A,#N/A,FALSE,"A3";#N/A,#N/A,FALSE,"A2";#N/A,#N/A,FALSE,"A1"}</definedName>
    <definedName name="fert_2" hidden="1">{#N/A,#N/A,FALSE,"A4";#N/A,#N/A,FALSE,"A3";#N/A,#N/A,FALSE,"A2";#N/A,#N/A,FALSE,"A1"}</definedName>
    <definedName name="fert_3" hidden="1">{#N/A,#N/A,FALSE,"A4";#N/A,#N/A,FALSE,"A3";#N/A,#N/A,FALSE,"A2";#N/A,#N/A,FALSE,"A1"}</definedName>
    <definedName name="fert_4" hidden="1">{#N/A,#N/A,FALSE,"A4";#N/A,#N/A,FALSE,"A3";#N/A,#N/A,FALSE,"A2";#N/A,#N/A,FALSE,"A1"}</definedName>
    <definedName name="fert_5" hidden="1">{#N/A,#N/A,FALSE,"A4";#N/A,#N/A,FALSE,"A3";#N/A,#N/A,FALSE,"A2";#N/A,#N/A,FALSE,"A1"}</definedName>
    <definedName name="ff" hidden="1">{#N/A,#N/A,FALSE,"Indice"}</definedName>
    <definedName name="ffdfedw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" hidden="1">{#N/A,#N/A,FALSE,"A4";#N/A,#N/A,FALSE,"A3";#N/A,#N/A,FALSE,"A2";#N/A,#N/A,FALSE,"A1"}</definedName>
    <definedName name="ffwe" hidden="1">#REF!</definedName>
    <definedName name="fghdhgdfhfd" hidden="1">{"equity comps",#N/A,FALSE,"CS Comps";"equity comps",#N/A,FALSE,"PS Comps";"equity comps",#N/A,FALSE,"GIC_Comps";"equity comps",#N/A,FALSE,"GIC2_Comps"}</definedName>
    <definedName name="fghfgh" hidden="1">{"away stand alones",#N/A,FALSE,"Target"}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r" hidden="1">{#N/A,#N/A,FALSE,"Indice"}</definedName>
    <definedName name="fr_1" hidden="1">{#N/A,#N/A,FALSE,"Indice"}</definedName>
    <definedName name="fr_2" hidden="1">{#N/A,#N/A,FALSE,"Indice"}</definedName>
    <definedName name="fr_3" hidden="1">{#N/A,#N/A,FALSE,"Indice"}</definedName>
    <definedName name="fr_4" hidden="1">{#N/A,#N/A,FALSE,"Indice"}</definedName>
    <definedName name="fr_5" hidden="1">{#N/A,#N/A,FALSE,"Indice"}</definedName>
    <definedName name="FSDFSDF" hidden="1">[12]RSG!#REF!</definedName>
    <definedName name="fweef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wuqu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ger" hidden="1">{#N/A,#N/A,FALSE,"Indice"}</definedName>
    <definedName name="ger_1" hidden="1">{#N/A,#N/A,FALSE,"Indice"}</definedName>
    <definedName name="ger_2" hidden="1">{#N/A,#N/A,FALSE,"Indice"}</definedName>
    <definedName name="ger_3" hidden="1">{#N/A,#N/A,FALSE,"Indice"}</definedName>
    <definedName name="ger_4" hidden="1">{#N/A,#N/A,FALSE,"Indice"}</definedName>
    <definedName name="ger_5" hidden="1">{#N/A,#N/A,FALSE,"Indice"}</definedName>
    <definedName name="gerc" hidden="1">{#N/A,#N/A,FALSE,"Indice"}</definedName>
    <definedName name="germo" hidden="1">{#N/A,#N/A,FALSE,"Indice"}</definedName>
    <definedName name="germo_1" hidden="1">{#N/A,#N/A,FALSE,"Indice"}</definedName>
    <definedName name="germo_2" hidden="1">{#N/A,#N/A,FALSE,"Indice"}</definedName>
    <definedName name="germo_3" hidden="1">{#N/A,#N/A,FALSE,"Indice"}</definedName>
    <definedName name="germo_4" hidden="1">{#N/A,#N/A,FALSE,"Indice"}</definedName>
    <definedName name="germo_5" hidden="1">{#N/A,#N/A,FALSE,"Indice"}</definedName>
    <definedName name="ggf" hidden="1">{"comps",#N/A,FALSE,"comps";"notes",#N/A,FALSE,"comps"}</definedName>
    <definedName name="gino" hidden="1">{#N/A,#N/A,FALSE,"Indice"}</definedName>
    <definedName name="gino_1" hidden="1">{#N/A,#N/A,FALSE,"Indice"}</definedName>
    <definedName name="gino_2" hidden="1">{#N/A,#N/A,FALSE,"Indice"}</definedName>
    <definedName name="gino_3" hidden="1">{#N/A,#N/A,FALSE,"Indice"}</definedName>
    <definedName name="gino_4" hidden="1">{#N/A,#N/A,FALSE,"Indice"}</definedName>
    <definedName name="gino_5" hidden="1">{#N/A,#N/A,FALSE,"Indice"}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hhsdf" hidden="1">{"up stand alones",#N/A,FALSE,"Acquiror"}</definedName>
    <definedName name="hiu" hidden="1">{#N/A,#N/A,FALSE,"Indice"}</definedName>
    <definedName name="hiu_1" hidden="1">{#N/A,#N/A,FALSE,"Indice"}</definedName>
    <definedName name="hiu_2" hidden="1">{#N/A,#N/A,FALSE,"Indice"}</definedName>
    <definedName name="hiu_3" hidden="1">{#N/A,#N/A,FALSE,"Indice"}</definedName>
    <definedName name="hiu_4" hidden="1">{#N/A,#N/A,FALSE,"Indice"}</definedName>
    <definedName name="hiu_5" hidden="1">{#N/A,#N/A,FALSE,"Indice"}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TML_CodePage" hidden="1">1252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HD:HomePageStuff:New_Home_Page:datafile:ctryprem.html"</definedName>
    <definedName name="HTML_Title" hidden="1">"Mercato per marche diesel"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k" hidden="1">{"casespecific",#N/A,FALSE,"Assumptions"}</definedName>
    <definedName name="io" hidden="1">{#N/A,#N/A,FALSE,"Indice"}</definedName>
    <definedName name="io_1" hidden="1">{#N/A,#N/A,FALSE,"Indice"}</definedName>
    <definedName name="io_2" hidden="1">{#N/A,#N/A,FALSE,"Indice"}</definedName>
    <definedName name="io_3" hidden="1">{#N/A,#N/A,FALSE,"Indice"}</definedName>
    <definedName name="io_4" hidden="1">{#N/A,#N/A,FALSE,"Indice"}</definedName>
    <definedName name="io_5" hidden="1">{#N/A,#N/A,FALSE,"Indice"}</definedName>
    <definedName name="iou" hidden="1">{#N/A,#N/A,FALSE,"B3";#N/A,#N/A,FALSE,"B2";#N/A,#N/A,FALSE,"B1"}</definedName>
    <definedName name="iou_1" hidden="1">{#N/A,#N/A,FALSE,"B3";#N/A,#N/A,FALSE,"B2";#N/A,#N/A,FALSE,"B1"}</definedName>
    <definedName name="iou_2" hidden="1">{#N/A,#N/A,FALSE,"B3";#N/A,#N/A,FALSE,"B2";#N/A,#N/A,FALSE,"B1"}</definedName>
    <definedName name="iou_3" hidden="1">{#N/A,#N/A,FALSE,"B3";#N/A,#N/A,FALSE,"B2";#N/A,#N/A,FALSE,"B1"}</definedName>
    <definedName name="iou_4" hidden="1">{#N/A,#N/A,FALSE,"B3";#N/A,#N/A,FALSE,"B2";#N/A,#N/A,FALSE,"B1"}</definedName>
    <definedName name="iou_5" hidden="1">{#N/A,#N/A,FALSE,"B3";#N/A,#N/A,FALSE,"B2";#N/A,#N/A,FALSE,"B1"}</definedName>
    <definedName name="IQB_BOOKMARK_COUNT" hidden="1">4</definedName>
    <definedName name="jh" hidden="1">{#N/A,#N/A,FALSE,"B1";#N/A,#N/A,FALSE,"B2";#N/A,#N/A,FALSE,"B3";#N/A,#N/A,FALSE,"A4";#N/A,#N/A,FALSE,"A3";#N/A,#N/A,FALSE,"A2";#N/A,#N/A,FALSE,"A1";#N/A,#N/A,FALSE,"Indice"}</definedName>
    <definedName name="jh_1" hidden="1">{#N/A,#N/A,FALSE,"B1";#N/A,#N/A,FALSE,"B2";#N/A,#N/A,FALSE,"B3";#N/A,#N/A,FALSE,"A4";#N/A,#N/A,FALSE,"A3";#N/A,#N/A,FALSE,"A2";#N/A,#N/A,FALSE,"A1";#N/A,#N/A,FALSE,"Indice"}</definedName>
    <definedName name="jh_2" hidden="1">{#N/A,#N/A,FALSE,"B1";#N/A,#N/A,FALSE,"B2";#N/A,#N/A,FALSE,"B3";#N/A,#N/A,FALSE,"A4";#N/A,#N/A,FALSE,"A3";#N/A,#N/A,FALSE,"A2";#N/A,#N/A,FALSE,"A1";#N/A,#N/A,FALSE,"Indice"}</definedName>
    <definedName name="jh_3" hidden="1">{#N/A,#N/A,FALSE,"B1";#N/A,#N/A,FALSE,"B2";#N/A,#N/A,FALSE,"B3";#N/A,#N/A,FALSE,"A4";#N/A,#N/A,FALSE,"A3";#N/A,#N/A,FALSE,"A2";#N/A,#N/A,FALSE,"A1";#N/A,#N/A,FALSE,"Indice"}</definedName>
    <definedName name="jh_4" hidden="1">{#N/A,#N/A,FALSE,"B1";#N/A,#N/A,FALSE,"B2";#N/A,#N/A,FALSE,"B3";#N/A,#N/A,FALSE,"A4";#N/A,#N/A,FALSE,"A3";#N/A,#N/A,FALSE,"A2";#N/A,#N/A,FALSE,"A1";#N/A,#N/A,FALSE,"Indice"}</definedName>
    <definedName name="jh_5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_1" hidden="1">{#N/A,#N/A,FALSE,"B1";#N/A,#N/A,FALSE,"B2";#N/A,#N/A,FALSE,"B3";#N/A,#N/A,FALSE,"A4";#N/A,#N/A,FALSE,"A3";#N/A,#N/A,FALSE,"A2";#N/A,#N/A,FALSE,"A1";#N/A,#N/A,FALSE,"Indice"}</definedName>
    <definedName name="jjj_2" hidden="1">{#N/A,#N/A,FALSE,"B1";#N/A,#N/A,FALSE,"B2";#N/A,#N/A,FALSE,"B3";#N/A,#N/A,FALSE,"A4";#N/A,#N/A,FALSE,"A3";#N/A,#N/A,FALSE,"A2";#N/A,#N/A,FALSE,"A1";#N/A,#N/A,FALSE,"Indice"}</definedName>
    <definedName name="jjj_3" hidden="1">{#N/A,#N/A,FALSE,"B1";#N/A,#N/A,FALSE,"B2";#N/A,#N/A,FALSE,"B3";#N/A,#N/A,FALSE,"A4";#N/A,#N/A,FALSE,"A3";#N/A,#N/A,FALSE,"A2";#N/A,#N/A,FALSE,"A1";#N/A,#N/A,FALSE,"Indice"}</definedName>
    <definedName name="jjj_4" hidden="1">{#N/A,#N/A,FALSE,"B1";#N/A,#N/A,FALSE,"B2";#N/A,#N/A,FALSE,"B3";#N/A,#N/A,FALSE,"A4";#N/A,#N/A,FALSE,"A3";#N/A,#N/A,FALSE,"A2";#N/A,#N/A,FALSE,"A1";#N/A,#N/A,FALSE,"Indice"}</definedName>
    <definedName name="jjj_5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JJJJ_1" hidden="1">{#N/A,#N/A,FALSE,"B1";#N/A,#N/A,FALSE,"B2";#N/A,#N/A,FALSE,"B3";#N/A,#N/A,FALSE,"A4";#N/A,#N/A,FALSE,"A3";#N/A,#N/A,FALSE,"A2";#N/A,#N/A,FALSE,"A1";#N/A,#N/A,FALSE,"Indice"}</definedName>
    <definedName name="JJJJ_2" hidden="1">{#N/A,#N/A,FALSE,"B1";#N/A,#N/A,FALSE,"B2";#N/A,#N/A,FALSE,"B3";#N/A,#N/A,FALSE,"A4";#N/A,#N/A,FALSE,"A3";#N/A,#N/A,FALSE,"A2";#N/A,#N/A,FALSE,"A1";#N/A,#N/A,FALSE,"Indice"}</definedName>
    <definedName name="JJJJ_3" hidden="1">{#N/A,#N/A,FALSE,"B1";#N/A,#N/A,FALSE,"B2";#N/A,#N/A,FALSE,"B3";#N/A,#N/A,FALSE,"A4";#N/A,#N/A,FALSE,"A3";#N/A,#N/A,FALSE,"A2";#N/A,#N/A,FALSE,"A1";#N/A,#N/A,FALSE,"Indice"}</definedName>
    <definedName name="JJJJ_4" hidden="1">{#N/A,#N/A,FALSE,"B1";#N/A,#N/A,FALSE,"B2";#N/A,#N/A,FALSE,"B3";#N/A,#N/A,FALSE,"A4";#N/A,#N/A,FALSE,"A3";#N/A,#N/A,FALSE,"A2";#N/A,#N/A,FALSE,"A1";#N/A,#N/A,FALSE,"Indice"}</definedName>
    <definedName name="JJJJ_5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i_1" hidden="1">{#N/A,#N/A,FALSE,"Indice"}</definedName>
    <definedName name="ki_2" hidden="1">{#N/A,#N/A,FALSE,"Indice"}</definedName>
    <definedName name="ki_3" hidden="1">{#N/A,#N/A,FALSE,"Indice"}</definedName>
    <definedName name="ki_4" hidden="1">{#N/A,#N/A,FALSE,"Indice"}</definedName>
    <definedName name="ki_5" hidden="1">{#N/A,#N/A,FALSE,"Indice"}</definedName>
    <definedName name="kkhjkjkjkl" hidden="1">{#N/A,#N/A,FALSE,"B3";#N/A,#N/A,FALSE,"B2";#N/A,#N/A,FALSE,"B1"}</definedName>
    <definedName name="kkk" hidden="1">{#N/A,#N/A,FALSE,"B1";#N/A,#N/A,FALSE,"B2";#N/A,#N/A,FALSE,"B3";#N/A,#N/A,FALSE,"A4";#N/A,#N/A,FALSE,"A3";#N/A,#N/A,FALSE,"A2";#N/A,#N/A,FALSE,"A1";#N/A,#N/A,FALSE,"Indice"}</definedName>
    <definedName name="kl" hidden="1">{#N/A,#N/A,FALSE,"B1";#N/A,#N/A,FALSE,"B2";#N/A,#N/A,FALSE,"B3";#N/A,#N/A,FALSE,"A4";#N/A,#N/A,FALSE,"A3";#N/A,#N/A,FALSE,"A2";#N/A,#N/A,FALSE,"A1";#N/A,#N/A,FALSE,"Indice"}</definedName>
    <definedName name="kl_1" hidden="1">{#N/A,#N/A,FALSE,"B1";#N/A,#N/A,FALSE,"B2";#N/A,#N/A,FALSE,"B3";#N/A,#N/A,FALSE,"A4";#N/A,#N/A,FALSE,"A3";#N/A,#N/A,FALSE,"A2";#N/A,#N/A,FALSE,"A1";#N/A,#N/A,FALSE,"Indice"}</definedName>
    <definedName name="kl_2" hidden="1">{#N/A,#N/A,FALSE,"B1";#N/A,#N/A,FALSE,"B2";#N/A,#N/A,FALSE,"B3";#N/A,#N/A,FALSE,"A4";#N/A,#N/A,FALSE,"A3";#N/A,#N/A,FALSE,"A2";#N/A,#N/A,FALSE,"A1";#N/A,#N/A,FALSE,"Indice"}</definedName>
    <definedName name="kl_3" hidden="1">{#N/A,#N/A,FALSE,"B1";#N/A,#N/A,FALSE,"B2";#N/A,#N/A,FALSE,"B3";#N/A,#N/A,FALSE,"A4";#N/A,#N/A,FALSE,"A3";#N/A,#N/A,FALSE,"A2";#N/A,#N/A,FALSE,"A1";#N/A,#N/A,FALSE,"Indice"}</definedName>
    <definedName name="kl_4" hidden="1">{#N/A,#N/A,FALSE,"B1";#N/A,#N/A,FALSE,"B2";#N/A,#N/A,FALSE,"B3";#N/A,#N/A,FALSE,"A4";#N/A,#N/A,FALSE,"A3";#N/A,#N/A,FALSE,"A2";#N/A,#N/A,FALSE,"A1";#N/A,#N/A,FALSE,"Indice"}</definedName>
    <definedName name="kl_5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kloi_1" hidden="1">{#N/A,#N/A,FALSE,"A4";#N/A,#N/A,FALSE,"A3";#N/A,#N/A,FALSE,"A2";#N/A,#N/A,FALSE,"A1"}</definedName>
    <definedName name="kloi_2" hidden="1">{#N/A,#N/A,FALSE,"A4";#N/A,#N/A,FALSE,"A3";#N/A,#N/A,FALSE,"A2";#N/A,#N/A,FALSE,"A1"}</definedName>
    <definedName name="kloi_3" hidden="1">{#N/A,#N/A,FALSE,"A4";#N/A,#N/A,FALSE,"A3";#N/A,#N/A,FALSE,"A2";#N/A,#N/A,FALSE,"A1"}</definedName>
    <definedName name="kloi_4" hidden="1">{#N/A,#N/A,FALSE,"A4";#N/A,#N/A,FALSE,"A3";#N/A,#N/A,FALSE,"A2";#N/A,#N/A,FALSE,"A1"}</definedName>
    <definedName name="kloi_5" hidden="1">{#N/A,#N/A,FALSE,"A4";#N/A,#N/A,FALSE,"A3";#N/A,#N/A,FALSE,"A2";#N/A,#N/A,FALSE,"A1"}</definedName>
    <definedName name="kol" hidden="1">{"away stand alones",#N/A,FALSE,"Target"}</definedName>
    <definedName name="larini" hidden="1">{#N/A,#N/A,FALSE,"A4";#N/A,#N/A,FALSE,"A3";#N/A,#N/A,FALSE,"A2";#N/A,#N/A,FALSE,"A1"}</definedName>
    <definedName name="li" hidden="1">{#N/A,#N/A,FALSE,"A4";#N/A,#N/A,FALSE,"A3";#N/A,#N/A,FALSE,"A2";#N/A,#N/A,FALSE,"A1"}</definedName>
    <definedName name="li_1" hidden="1">{#N/A,#N/A,FALSE,"A4";#N/A,#N/A,FALSE,"A3";#N/A,#N/A,FALSE,"A2";#N/A,#N/A,FALSE,"A1"}</definedName>
    <definedName name="li_2" hidden="1">{#N/A,#N/A,FALSE,"A4";#N/A,#N/A,FALSE,"A3";#N/A,#N/A,FALSE,"A2";#N/A,#N/A,FALSE,"A1"}</definedName>
    <definedName name="li_3" hidden="1">{#N/A,#N/A,FALSE,"A4";#N/A,#N/A,FALSE,"A3";#N/A,#N/A,FALSE,"A2";#N/A,#N/A,FALSE,"A1"}</definedName>
    <definedName name="li_4" hidden="1">{#N/A,#N/A,FALSE,"A4";#N/A,#N/A,FALSE,"A3";#N/A,#N/A,FALSE,"A2";#N/A,#N/A,FALSE,"A1"}</definedName>
    <definedName name="li_5" hidden="1">{#N/A,#N/A,FALSE,"A4";#N/A,#N/A,FALSE,"A3";#N/A,#N/A,FALSE,"A2";#N/A,#N/A,FALSE,"A1"}</definedName>
    <definedName name="limcount" hidden="1">1</definedName>
    <definedName name="LIU" hidden="1">{#N/A,#N/A,FALSE,"A4";#N/A,#N/A,FALSE,"A3";#N/A,#N/A,FALSE,"A2";#N/A,#N/A,FALSE,"A1"}</definedName>
    <definedName name="LIU_1" hidden="1">{#N/A,#N/A,FALSE,"A4";#N/A,#N/A,FALSE,"A3";#N/A,#N/A,FALSE,"A2";#N/A,#N/A,FALSE,"A1"}</definedName>
    <definedName name="LIU_2" hidden="1">{#N/A,#N/A,FALSE,"A4";#N/A,#N/A,FALSE,"A3";#N/A,#N/A,FALSE,"A2";#N/A,#N/A,FALSE,"A1"}</definedName>
    <definedName name="LIU_3" hidden="1">{#N/A,#N/A,FALSE,"A4";#N/A,#N/A,FALSE,"A3";#N/A,#N/A,FALSE,"A2";#N/A,#N/A,FALSE,"A1"}</definedName>
    <definedName name="LIU_4" hidden="1">{#N/A,#N/A,FALSE,"A4";#N/A,#N/A,FALSE,"A3";#N/A,#N/A,FALSE,"A2";#N/A,#N/A,FALSE,"A1"}</definedName>
    <definedName name="LIU_5" hidden="1">{#N/A,#N/A,FALSE,"A4";#N/A,#N/A,FALSE,"A3";#N/A,#N/A,FALSE,"A2";#N/A,#N/A,FALSE,"A1"}</definedName>
    <definedName name="lkjh" hidden="1">{#N/A,#N/A,FALSE,"Indice"}</definedName>
    <definedName name="lkjh_1" hidden="1">{#N/A,#N/A,FALSE,"Indice"}</definedName>
    <definedName name="lkjh_2" hidden="1">{#N/A,#N/A,FALSE,"Indice"}</definedName>
    <definedName name="lkjh_3" hidden="1">{#N/A,#N/A,FALSE,"Indice"}</definedName>
    <definedName name="lkjh_4" hidden="1">{#N/A,#N/A,FALSE,"Indice"}</definedName>
    <definedName name="lkjh_5" hidden="1">{#N/A,#N/A,FALSE,"Indice"}</definedName>
    <definedName name="ll" hidden="1">{#N/A,#N/A,FALSE,"A4";#N/A,#N/A,FALSE,"A3";#N/A,#N/A,FALSE,"A2";#N/A,#N/A,FALSE,"A1"}</definedName>
    <definedName name="LLLLL" hidden="1">{#N/A,#N/A,FALSE,"A4";#N/A,#N/A,FALSE,"A3";#N/A,#N/A,FALSE,"A2";#N/A,#N/A,FALSE,"A1"}</definedName>
    <definedName name="lo" hidden="1">{#N/A,#N/A,FALSE,"B3";#N/A,#N/A,FALSE,"B2";#N/A,#N/A,FALSE,"B1"}</definedName>
    <definedName name="lo_1" hidden="1">{#N/A,#N/A,FALSE,"B3";#N/A,#N/A,FALSE,"B2";#N/A,#N/A,FALSE,"B1"}</definedName>
    <definedName name="lo_2" hidden="1">{#N/A,#N/A,FALSE,"B3";#N/A,#N/A,FALSE,"B2";#N/A,#N/A,FALSE,"B1"}</definedName>
    <definedName name="lo_3" hidden="1">{#N/A,#N/A,FALSE,"B3";#N/A,#N/A,FALSE,"B2";#N/A,#N/A,FALSE,"B1"}</definedName>
    <definedName name="lo_4" hidden="1">{#N/A,#N/A,FALSE,"B3";#N/A,#N/A,FALSE,"B2";#N/A,#N/A,FALSE,"B1"}</definedName>
    <definedName name="lo_5" hidden="1">{#N/A,#N/A,FALSE,"B3";#N/A,#N/A,FALSE,"B2";#N/A,#N/A,FALSE,"B1"}</definedName>
    <definedName name="looo" hidden="1">{#N/A,#N/A,FALSE,"A4";#N/A,#N/A,FALSE,"A3";#N/A,#N/A,FALSE,"A2";#N/A,#N/A,FALSE,"A1"}</definedName>
    <definedName name="ly" hidden="1">{#N/A,#N/A,FALSE,"B1";#N/A,#N/A,FALSE,"B2";#N/A,#N/A,FALSE,"B3";#N/A,#N/A,FALSE,"A4";#N/A,#N/A,FALSE,"A3";#N/A,#N/A,FALSE,"A2";#N/A,#N/A,FALSE,"A1";#N/A,#N/A,FALSE,"Indice"}</definedName>
    <definedName name="ly_1" hidden="1">{#N/A,#N/A,FALSE,"B1";#N/A,#N/A,FALSE,"B2";#N/A,#N/A,FALSE,"B3";#N/A,#N/A,FALSE,"A4";#N/A,#N/A,FALSE,"A3";#N/A,#N/A,FALSE,"A2";#N/A,#N/A,FALSE,"A1";#N/A,#N/A,FALSE,"Indice"}</definedName>
    <definedName name="ly_2" hidden="1">{#N/A,#N/A,FALSE,"B1";#N/A,#N/A,FALSE,"B2";#N/A,#N/A,FALSE,"B3";#N/A,#N/A,FALSE,"A4";#N/A,#N/A,FALSE,"A3";#N/A,#N/A,FALSE,"A2";#N/A,#N/A,FALSE,"A1";#N/A,#N/A,FALSE,"Indice"}</definedName>
    <definedName name="ly_3" hidden="1">{#N/A,#N/A,FALSE,"B1";#N/A,#N/A,FALSE,"B2";#N/A,#N/A,FALSE,"B3";#N/A,#N/A,FALSE,"A4";#N/A,#N/A,FALSE,"A3";#N/A,#N/A,FALSE,"A2";#N/A,#N/A,FALSE,"A1";#N/A,#N/A,FALSE,"Indice"}</definedName>
    <definedName name="ly_4" hidden="1">{#N/A,#N/A,FALSE,"B1";#N/A,#N/A,FALSE,"B2";#N/A,#N/A,FALSE,"B3";#N/A,#N/A,FALSE,"A4";#N/A,#N/A,FALSE,"A3";#N/A,#N/A,FALSE,"A2";#N/A,#N/A,FALSE,"A1";#N/A,#N/A,FALSE,"Indice"}</definedName>
    <definedName name="ly_5" hidden="1">{#N/A,#N/A,FALSE,"B1";#N/A,#N/A,FALSE,"B2";#N/A,#N/A,FALSE,"B3";#N/A,#N/A,FALSE,"A4";#N/A,#N/A,FALSE,"A3";#N/A,#N/A,FALSE,"A2";#N/A,#N/A,FALSE,"A1";#N/A,#N/A,FALSE,"Indice"}</definedName>
    <definedName name="m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arco" hidden="1">{#N/A,#N/A,FALSE,"Indice"}</definedName>
    <definedName name="MARTINA" hidden="1">#REF!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n_1" hidden="1">{#N/A,#N/A,FALSE,"B1";#N/A,#N/A,FALSE,"B2";#N/A,#N/A,FALSE,"B3";#N/A,#N/A,FALSE,"A4";#N/A,#N/A,FALSE,"A3";#N/A,#N/A,FALSE,"A2";#N/A,#N/A,FALSE,"A1";#N/A,#N/A,FALSE,"Indice"}</definedName>
    <definedName name="min_2" hidden="1">{#N/A,#N/A,FALSE,"B1";#N/A,#N/A,FALSE,"B2";#N/A,#N/A,FALSE,"B3";#N/A,#N/A,FALSE,"A4";#N/A,#N/A,FALSE,"A3";#N/A,#N/A,FALSE,"A2";#N/A,#N/A,FALSE,"A1";#N/A,#N/A,FALSE,"Indice"}</definedName>
    <definedName name="min_3" hidden="1">{#N/A,#N/A,FALSE,"B1";#N/A,#N/A,FALSE,"B2";#N/A,#N/A,FALSE,"B3";#N/A,#N/A,FALSE,"A4";#N/A,#N/A,FALSE,"A3";#N/A,#N/A,FALSE,"A2";#N/A,#N/A,FALSE,"A1";#N/A,#N/A,FALSE,"Indice"}</definedName>
    <definedName name="min_4" hidden="1">{#N/A,#N/A,FALSE,"B1";#N/A,#N/A,FALSE,"B2";#N/A,#N/A,FALSE,"B3";#N/A,#N/A,FALSE,"A4";#N/A,#N/A,FALSE,"A3";#N/A,#N/A,FALSE,"A2";#N/A,#N/A,FALSE,"A1";#N/A,#N/A,FALSE,"Indice"}</definedName>
    <definedName name="min_5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io_1" hidden="1">{#N/A,#N/A,FALSE,"Indice"}</definedName>
    <definedName name="mio_2" hidden="1">{#N/A,#N/A,FALSE,"Indice"}</definedName>
    <definedName name="mio_3" hidden="1">{#N/A,#N/A,FALSE,"Indice"}</definedName>
    <definedName name="mio_4" hidden="1">{#N/A,#N/A,FALSE,"Indice"}</definedName>
    <definedName name="mio_5" hidden="1">{#N/A,#N/A,FALSE,"Indice"}</definedName>
    <definedName name="mmm" hidden="1">{#N/A,#N/A,FALSE,"A4";#N/A,#N/A,FALSE,"A3";#N/A,#N/A,FALSE,"A2";#N/A,#N/A,FALSE,"A1"}</definedName>
    <definedName name="mn" hidden="1">{#N/A,#N/A,FALSE,"Indice"}</definedName>
    <definedName name="mn_1" hidden="1">{#N/A,#N/A,FALSE,"Indice"}</definedName>
    <definedName name="mn_2" hidden="1">{#N/A,#N/A,FALSE,"Indice"}</definedName>
    <definedName name="mn_3" hidden="1">{#N/A,#N/A,FALSE,"Indice"}</definedName>
    <definedName name="mn_4" hidden="1">{#N/A,#N/A,FALSE,"Indice"}</definedName>
    <definedName name="mn_5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_1" hidden="1">{#N/A,#N/A,FALSE,"B1";#N/A,#N/A,FALSE,"B2";#N/A,#N/A,FALSE,"B3";#N/A,#N/A,FALSE,"A4";#N/A,#N/A,FALSE,"A3";#N/A,#N/A,FALSE,"A2";#N/A,#N/A,FALSE,"A1";#N/A,#N/A,FALSE,"Indice"}</definedName>
    <definedName name="mode_2" hidden="1">{#N/A,#N/A,FALSE,"B1";#N/A,#N/A,FALSE,"B2";#N/A,#N/A,FALSE,"B3";#N/A,#N/A,FALSE,"A4";#N/A,#N/A,FALSE,"A3";#N/A,#N/A,FALSE,"A2";#N/A,#N/A,FALSE,"A1";#N/A,#N/A,FALSE,"Indice"}</definedName>
    <definedName name="mode_3" hidden="1">{#N/A,#N/A,FALSE,"B1";#N/A,#N/A,FALSE,"B2";#N/A,#N/A,FALSE,"B3";#N/A,#N/A,FALSE,"A4";#N/A,#N/A,FALSE,"A3";#N/A,#N/A,FALSE,"A2";#N/A,#N/A,FALSE,"A1";#N/A,#N/A,FALSE,"Indice"}</definedName>
    <definedName name="mode_4" hidden="1">{#N/A,#N/A,FALSE,"B1";#N/A,#N/A,FALSE,"B2";#N/A,#N/A,FALSE,"B3";#N/A,#N/A,FALSE,"A4";#N/A,#N/A,FALSE,"A3";#N/A,#N/A,FALSE,"A2";#N/A,#N/A,FALSE,"A1";#N/A,#N/A,FALSE,"Indice"}</definedName>
    <definedName name="mode_5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_1" hidden="1">{#N/A,#N/A,FALSE,"B1";#N/A,#N/A,FALSE,"B2";#N/A,#N/A,FALSE,"B3";#N/A,#N/A,FALSE,"A4";#N/A,#N/A,FALSE,"A3";#N/A,#N/A,FALSE,"A2";#N/A,#N/A,FALSE,"A1";#N/A,#N/A,FALSE,"Indice"}</definedName>
    <definedName name="model_2" hidden="1">{#N/A,#N/A,FALSE,"B1";#N/A,#N/A,FALSE,"B2";#N/A,#N/A,FALSE,"B3";#N/A,#N/A,FALSE,"A4";#N/A,#N/A,FALSE,"A3";#N/A,#N/A,FALSE,"A2";#N/A,#N/A,FALSE,"A1";#N/A,#N/A,FALSE,"Indice"}</definedName>
    <definedName name="model_3" hidden="1">{#N/A,#N/A,FALSE,"B1";#N/A,#N/A,FALSE,"B2";#N/A,#N/A,FALSE,"B3";#N/A,#N/A,FALSE,"A4";#N/A,#N/A,FALSE,"A3";#N/A,#N/A,FALSE,"A2";#N/A,#N/A,FALSE,"A1";#N/A,#N/A,FALSE,"Indice"}</definedName>
    <definedName name="model_4" hidden="1">{#N/A,#N/A,FALSE,"B1";#N/A,#N/A,FALSE,"B2";#N/A,#N/A,FALSE,"B3";#N/A,#N/A,FALSE,"A4";#N/A,#N/A,FALSE,"A3";#N/A,#N/A,FALSE,"A2";#N/A,#N/A,FALSE,"A1";#N/A,#N/A,FALSE,"Indice"}</definedName>
    <definedName name="model_5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_1" hidden="1">{#N/A,#N/A,FALSE,"Indice"}</definedName>
    <definedName name="modell_2" hidden="1">{#N/A,#N/A,FALSE,"Indice"}</definedName>
    <definedName name="modell_3" hidden="1">{#N/A,#N/A,FALSE,"Indice"}</definedName>
    <definedName name="modell_4" hidden="1">{#N/A,#N/A,FALSE,"Indice"}</definedName>
    <definedName name="modell_5" hidden="1">{#N/A,#N/A,FALSE,"Indice"}</definedName>
    <definedName name="modello" hidden="1">{#N/A,#N/A,FALSE,"Indice"}</definedName>
    <definedName name="modello_1" hidden="1">{#N/A,#N/A,FALSE,"Indice"}</definedName>
    <definedName name="modello_2" hidden="1">{#N/A,#N/A,FALSE,"Indice"}</definedName>
    <definedName name="modello_3" hidden="1">{#N/A,#N/A,FALSE,"Indice"}</definedName>
    <definedName name="modello_4" hidden="1">{#N/A,#N/A,FALSE,"Indice"}</definedName>
    <definedName name="modello_5" hidden="1">{#N/A,#N/A,FALSE,"Indice"}</definedName>
    <definedName name="moi" hidden="1">{#N/A,#N/A,FALSE,"A4";#N/A,#N/A,FALSE,"A3";#N/A,#N/A,FALSE,"A2";#N/A,#N/A,FALSE,"A1"}</definedName>
    <definedName name="moi_1" hidden="1">{#N/A,#N/A,FALSE,"A4";#N/A,#N/A,FALSE,"A3";#N/A,#N/A,FALSE,"A2";#N/A,#N/A,FALSE,"A1"}</definedName>
    <definedName name="moi_2" hidden="1">{#N/A,#N/A,FALSE,"A4";#N/A,#N/A,FALSE,"A3";#N/A,#N/A,FALSE,"A2";#N/A,#N/A,FALSE,"A1"}</definedName>
    <definedName name="moi_3" hidden="1">{#N/A,#N/A,FALSE,"A4";#N/A,#N/A,FALSE,"A3";#N/A,#N/A,FALSE,"A2";#N/A,#N/A,FALSE,"A1"}</definedName>
    <definedName name="moi_4" hidden="1">{#N/A,#N/A,FALSE,"A4";#N/A,#N/A,FALSE,"A3";#N/A,#N/A,FALSE,"A2";#N/A,#N/A,FALSE,"A1"}</definedName>
    <definedName name="moi_5" hidden="1">{#N/A,#N/A,FALSE,"A4";#N/A,#N/A,FALSE,"A3";#N/A,#N/A,FALSE,"A2";#N/A,#N/A,FALSE,"A1"}</definedName>
    <definedName name="muy" hidden="1">{#N/A,#N/A,FALSE,"B3";#N/A,#N/A,FALSE,"B2";#N/A,#N/A,FALSE,"B1"}</definedName>
    <definedName name="muy_1" hidden="1">{#N/A,#N/A,FALSE,"B3";#N/A,#N/A,FALSE,"B2";#N/A,#N/A,FALSE,"B1"}</definedName>
    <definedName name="muy_2" hidden="1">{#N/A,#N/A,FALSE,"B3";#N/A,#N/A,FALSE,"B2";#N/A,#N/A,FALSE,"B1"}</definedName>
    <definedName name="muy_3" hidden="1">{#N/A,#N/A,FALSE,"B3";#N/A,#N/A,FALSE,"B2";#N/A,#N/A,FALSE,"B1"}</definedName>
    <definedName name="muy_4" hidden="1">{#N/A,#N/A,FALSE,"B3";#N/A,#N/A,FALSE,"B2";#N/A,#N/A,FALSE,"B1"}</definedName>
    <definedName name="muy_5" hidden="1">{#N/A,#N/A,FALSE,"B3";#N/A,#N/A,FALSE,"B2";#N/A,#N/A,FALSE,"B1"}</definedName>
    <definedName name="n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nnnnnn_1" hidden="1">{#N/A,#N/A,FALSE,"A4";#N/A,#N/A,FALSE,"A3";#N/A,#N/A,FALSE,"A2";#N/A,#N/A,FALSE,"A1"}</definedName>
    <definedName name="nnnnnn_2" hidden="1">{#N/A,#N/A,FALSE,"A4";#N/A,#N/A,FALSE,"A3";#N/A,#N/A,FALSE,"A2";#N/A,#N/A,FALSE,"A1"}</definedName>
    <definedName name="nnnnnn_3" hidden="1">{#N/A,#N/A,FALSE,"A4";#N/A,#N/A,FALSE,"A3";#N/A,#N/A,FALSE,"A2";#N/A,#N/A,FALSE,"A1"}</definedName>
    <definedName name="nnnnnn_4" hidden="1">{#N/A,#N/A,FALSE,"A4";#N/A,#N/A,FALSE,"A3";#N/A,#N/A,FALSE,"A2";#N/A,#N/A,FALSE,"A1"}</definedName>
    <definedName name="nnnnnn_5" hidden="1">{#N/A,#N/A,FALSE,"A4";#N/A,#N/A,FALSE,"A3";#N/A,#N/A,FALSE,"A2";#N/A,#N/A,FALSE,"A1"}</definedName>
    <definedName name="noidea" hidden="1">{#N/A,#N/A,FALSE,"Calc";#N/A,#N/A,FALSE,"Sensitivity";#N/A,#N/A,FALSE,"LT Earn.Dil.";#N/A,#N/A,FALSE,"Dil. AVP"}</definedName>
    <definedName name="noidea1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idea3" hidden="1">{#N/A,#N/A,FALSE,"Calc";#N/A,#N/A,FALSE,"Sensitivity";#N/A,#N/A,FALSE,"LT Earn.Dil.";#N/A,#N/A,FALSE,"Dil. AVP"}</definedName>
    <definedName name="noidea4" hidden="1">{#N/A,#N/A,FALSE,"Calc";#N/A,#N/A,FALSE,"Sensitivity";#N/A,#N/A,FALSE,"LT Earn.Dil.";#N/A,#N/A,FALSE,"Dil. AVP"}</definedName>
    <definedName name="noidea5" hidden="1">{#N/A,#N/A,FALSE,"Calc";#N/A,#N/A,FALSE,"Sensitivity";#N/A,#N/A,FALSE,"LT Earn.Dil.";#N/A,#N/A,FALSE,"Dil. AVP"}</definedName>
    <definedName name="noidea6" hidden="1">{#N/A,#N/A,FALSE,"Calc";#N/A,#N/A,FALSE,"Sensitivity";#N/A,#N/A,FALSE,"LT Earn.Dil.";#N/A,#N/A,FALSE,"Dil. AVP"}</definedName>
    <definedName name="noidea7" hidden="1">{#N/A,#N/A,FALSE,"Calc";#N/A,#N/A,FALSE,"Sensitivity";#N/A,#N/A,FALSE,"LT Earn.Dil.";#N/A,#N/A,FALSE,"Dil. AVP"}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k" hidden="1">{#N/A,#N/A,FALSE,"B3";#N/A,#N/A,FALSE,"B2";#N/A,#N/A,FALSE,"B1"}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d" hidden="1">{#N/A,#N/A,FALSE,"A4";#N/A,#N/A,FALSE,"A3";#N/A,#N/A,FALSE,"A2";#N/A,#N/A,FALSE,"A1"}</definedName>
    <definedName name="OP" hidden="1">{#N/A,#N/A,FALSE,"Operations";#N/A,#N/A,FALSE,"Financials"}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nco" hidden="1">[13]ce!#REF!</definedName>
    <definedName name="pino" hidden="1">{#N/A,#N/A,FALSE,"Indice"}</definedName>
    <definedName name="pino_1" hidden="1">{#N/A,#N/A,FALSE,"Indice"}</definedName>
    <definedName name="pino_2" hidden="1">{#N/A,#N/A,FALSE,"Indice"}</definedName>
    <definedName name="pino_3" hidden="1">{#N/A,#N/A,FALSE,"Indice"}</definedName>
    <definedName name="pino_4" hidden="1">{#N/A,#N/A,FALSE,"Indice"}</definedName>
    <definedName name="pino_5" hidden="1">{#N/A,#N/A,FALSE,"Indice"}</definedName>
    <definedName name="pippo" hidden="1">{#N/A,#N/A,FALSE,"Indice"}</definedName>
    <definedName name="pippo_1" hidden="1">{#N/A,#N/A,FALSE,"Indice"}</definedName>
    <definedName name="pippo_2" hidden="1">{#N/A,#N/A,FALSE,"Indice"}</definedName>
    <definedName name="pippo_3" hidden="1">{#N/A,#N/A,FALSE,"Indice"}</definedName>
    <definedName name="pippo_4" hidden="1">{#N/A,#N/A,FALSE,"Indice"}</definedName>
    <definedName name="pippo_5" hidden="1">{#N/A,#N/A,FALSE,"Indice"}</definedName>
    <definedName name="PIVOT_1997" hidden="1">{#N/A,#N/A,FALSE,"A4";#N/A,#N/A,FALSE,"A3";#N/A,#N/A,FALSE,"A2";#N/A,#N/A,FALSE,"A1"}</definedName>
    <definedName name="PIVOT_1997_1" hidden="1">{#N/A,#N/A,FALSE,"A4";#N/A,#N/A,FALSE,"A3";#N/A,#N/A,FALSE,"A2";#N/A,#N/A,FALSE,"A1"}</definedName>
    <definedName name="PIVOT_1997_2" hidden="1">{#N/A,#N/A,FALSE,"A4";#N/A,#N/A,FALSE,"A3";#N/A,#N/A,FALSE,"A2";#N/A,#N/A,FALSE,"A1"}</definedName>
    <definedName name="PIVOT_1997_3" hidden="1">{#N/A,#N/A,FALSE,"A4";#N/A,#N/A,FALSE,"A3";#N/A,#N/A,FALSE,"A2";#N/A,#N/A,FALSE,"A1"}</definedName>
    <definedName name="PIVOT_1997_4" hidden="1">{#N/A,#N/A,FALSE,"A4";#N/A,#N/A,FALSE,"A3";#N/A,#N/A,FALSE,"A2";#N/A,#N/A,FALSE,"A1"}</definedName>
    <definedName name="PIVOT_1997_5" hidden="1">{#N/A,#N/A,FALSE,"A4";#N/A,#N/A,FALSE,"A3";#N/A,#N/A,FALSE,"A2";#N/A,#N/A,FALSE,"A1"}</definedName>
    <definedName name="pluto" hidden="1">{#N/A,#N/A,FALSE,"Indice"}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p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PPPPPPPPPPPPPPPPPPPPPPPPPPPPPPPPPPPPPPPPPPPPPPPPPPPPPPPPPPPP" hidden="1">{#N/A,#N/A,FALSE,"B1";#N/A,#N/A,FALSE,"B2";#N/A,#N/A,FALSE,"B3";#N/A,#N/A,FALSE,"A4";#N/A,#N/A,FALSE,"A3";#N/A,#N/A,FALSE,"A2";#N/A,#N/A,FALSE,"A1";#N/A,#N/A,FALSE,"Indice"}</definedName>
    <definedName name="Premessaaaa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print4" hidden="1">{#N/A,#N/A,FALSE,"Operations";#N/A,#N/A,FALSE,"Financials"}</definedName>
    <definedName name="prout" hidden="1">{"comp1",#N/A,FALSE,"COMPS";"footnotes",#N/A,FALSE,"COMPS"}</definedName>
    <definedName name="prova" hidden="1">{#N/A,#N/A,FALSE,"B1";#N/A,#N/A,FALSE,"B2";#N/A,#N/A,FALSE,"B3";#N/A,#N/A,FALSE,"A4";#N/A,#N/A,FALSE,"A3";#N/A,#N/A,FALSE,"A2";#N/A,#N/A,FALSE,"A1";#N/A,#N/A,FALSE,"Indice"}</definedName>
    <definedName name="prova_1" hidden="1">{#N/A,#N/A,FALSE,"B1";#N/A,#N/A,FALSE,"B2";#N/A,#N/A,FALSE,"B3";#N/A,#N/A,FALSE,"A4";#N/A,#N/A,FALSE,"A3";#N/A,#N/A,FALSE,"A2";#N/A,#N/A,FALSE,"A1";#N/A,#N/A,FALSE,"Indice"}</definedName>
    <definedName name="prova_2" hidden="1">{#N/A,#N/A,FALSE,"B1";#N/A,#N/A,FALSE,"B2";#N/A,#N/A,FALSE,"B3";#N/A,#N/A,FALSE,"A4";#N/A,#N/A,FALSE,"A3";#N/A,#N/A,FALSE,"A2";#N/A,#N/A,FALSE,"A1";#N/A,#N/A,FALSE,"Indice"}</definedName>
    <definedName name="prova_3" hidden="1">{#N/A,#N/A,FALSE,"B1";#N/A,#N/A,FALSE,"B2";#N/A,#N/A,FALSE,"B3";#N/A,#N/A,FALSE,"A4";#N/A,#N/A,FALSE,"A3";#N/A,#N/A,FALSE,"A2";#N/A,#N/A,FALSE,"A1";#N/A,#N/A,FALSE,"Indice"}</definedName>
    <definedName name="prova_4" hidden="1">{#N/A,#N/A,FALSE,"B1";#N/A,#N/A,FALSE,"B2";#N/A,#N/A,FALSE,"B3";#N/A,#N/A,FALSE,"A4";#N/A,#N/A,FALSE,"A3";#N/A,#N/A,FALSE,"A2";#N/A,#N/A,FALSE,"A1";#N/A,#N/A,FALSE,"Indice"}</definedName>
    <definedName name="prova_5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{#N/A,#N/A,FALSE,"B3";#N/A,#N/A,FALSE,"B2";#N/A,#N/A,FALSE,"B1"}</definedName>
    <definedName name="qaecdaze" hidden="1">{"First Page",#N/A,FALSE,"Surfactants LBO";"Second Page",#N/A,FALSE,"Surfactants LBO"}</definedName>
    <definedName name="qqqq" hidden="1">{#N/A,#N/A,FALSE,"A4";#N/A,#N/A,FALSE,"A3";#N/A,#N/A,FALSE,"A2";#N/A,#N/A,FALSE,"A1"}</definedName>
    <definedName name="qqqq_1" hidden="1">{#N/A,#N/A,FALSE,"A4";#N/A,#N/A,FALSE,"A3";#N/A,#N/A,FALSE,"A2";#N/A,#N/A,FALSE,"A1"}</definedName>
    <definedName name="qqqq_2" hidden="1">{#N/A,#N/A,FALSE,"A4";#N/A,#N/A,FALSE,"A3";#N/A,#N/A,FALSE,"A2";#N/A,#N/A,FALSE,"A1"}</definedName>
    <definedName name="qqqq_3" hidden="1">{#N/A,#N/A,FALSE,"A4";#N/A,#N/A,FALSE,"A3";#N/A,#N/A,FALSE,"A2";#N/A,#N/A,FALSE,"A1"}</definedName>
    <definedName name="qqqq_4" hidden="1">{#N/A,#N/A,FALSE,"A4";#N/A,#N/A,FALSE,"A3";#N/A,#N/A,FALSE,"A2";#N/A,#N/A,FALSE,"A1"}</definedName>
    <definedName name="qqqq_5" hidden="1">{#N/A,#N/A,FALSE,"A4";#N/A,#N/A,FALSE,"A3";#N/A,#N/A,FALSE,"A2";#N/A,#N/A,FALSE,"A1"}</definedName>
    <definedName name="qqqqq" hidden="1">{#N/A,#N/A,FALSE,"Indice"}</definedName>
    <definedName name="qqqqq_1" hidden="1">{#N/A,#N/A,FALSE,"Indice"}</definedName>
    <definedName name="qqqqq_2" hidden="1">{#N/A,#N/A,FALSE,"Indice"}</definedName>
    <definedName name="qqqqq_3" hidden="1">{#N/A,#N/A,FALSE,"Indice"}</definedName>
    <definedName name="qqqqq_4" hidden="1">{#N/A,#N/A,FALSE,"Indice"}</definedName>
    <definedName name="qqqqq_5" hidden="1">{#N/A,#N/A,FALSE,"Indice"}</definedName>
    <definedName name="qqqqqa" hidden="1">{#N/A,#N/A,FALSE,"B3";#N/A,#N/A,FALSE,"B2";#N/A,#N/A,FALSE,"B1"}</definedName>
    <definedName name="qqqqqa_1" hidden="1">{#N/A,#N/A,FALSE,"B3";#N/A,#N/A,FALSE,"B2";#N/A,#N/A,FALSE,"B1"}</definedName>
    <definedName name="qqqqqa_2" hidden="1">{#N/A,#N/A,FALSE,"B3";#N/A,#N/A,FALSE,"B2";#N/A,#N/A,FALSE,"B1"}</definedName>
    <definedName name="qqqqqa_3" hidden="1">{#N/A,#N/A,FALSE,"B3";#N/A,#N/A,FALSE,"B2";#N/A,#N/A,FALSE,"B1"}</definedName>
    <definedName name="qqqqqa_4" hidden="1">{#N/A,#N/A,FALSE,"B3";#N/A,#N/A,FALSE,"B2";#N/A,#N/A,FALSE,"B1"}</definedName>
    <definedName name="qqqqqa_5" hidden="1">{#N/A,#N/A,FALSE,"B3";#N/A,#N/A,FALSE,"B2";#N/A,#N/A,FALSE,"B1"}</definedName>
    <definedName name="qscfaq" hidden="1">{"First Page",#N/A,FALSE,"Surfactants LBO";"Second Page",#N/A,FALSE,"Surfactants LBO"}</definedName>
    <definedName name="QSDQS" hidden="1">[12]RSG!#REF!</definedName>
    <definedName name="QW" hidden="1">{#N/A,#N/A,FALSE,"Indice"}</definedName>
    <definedName name="QW_1" hidden="1">{#N/A,#N/A,FALSE,"Indice"}</definedName>
    <definedName name="QW_2" hidden="1">{#N/A,#N/A,FALSE,"Indice"}</definedName>
    <definedName name="QW_3" hidden="1">{#N/A,#N/A,FALSE,"Indice"}</definedName>
    <definedName name="QW_4" hidden="1">{#N/A,#N/A,FALSE,"Indice"}</definedName>
    <definedName name="QW_5" hidden="1">{#N/A,#N/A,FALSE,"Indice"}</definedName>
    <definedName name="raffronto" hidden="1">{#N/A,#N/A,FALSE,"A4";#N/A,#N/A,FALSE,"A3";#N/A,#N/A,FALSE,"A2";#N/A,#N/A,FALSE,"A1"}</definedName>
    <definedName name="reqq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resa" hidden="1">{#N/A,#N/A,FALSE,"B1";#N/A,#N/A,FALSE,"B2";#N/A,#N/A,FALSE,"B3";#N/A,#N/A,FALSE,"A4";#N/A,#N/A,FALSE,"A3";#N/A,#N/A,FALSE,"A2";#N/A,#N/A,FALSE,"A1";#N/A,#N/A,FALSE,"Indice"}</definedName>
    <definedName name="resa_1" hidden="1">{#N/A,#N/A,FALSE,"B1";#N/A,#N/A,FALSE,"B2";#N/A,#N/A,FALSE,"B3";#N/A,#N/A,FALSE,"A4";#N/A,#N/A,FALSE,"A3";#N/A,#N/A,FALSE,"A2";#N/A,#N/A,FALSE,"A1";#N/A,#N/A,FALSE,"Indice"}</definedName>
    <definedName name="resa_2" hidden="1">{#N/A,#N/A,FALSE,"B1";#N/A,#N/A,FALSE,"B2";#N/A,#N/A,FALSE,"B3";#N/A,#N/A,FALSE,"A4";#N/A,#N/A,FALSE,"A3";#N/A,#N/A,FALSE,"A2";#N/A,#N/A,FALSE,"A1";#N/A,#N/A,FALSE,"Indice"}</definedName>
    <definedName name="resa_3" hidden="1">{#N/A,#N/A,FALSE,"B1";#N/A,#N/A,FALSE,"B2";#N/A,#N/A,FALSE,"B3";#N/A,#N/A,FALSE,"A4";#N/A,#N/A,FALSE,"A3";#N/A,#N/A,FALSE,"A2";#N/A,#N/A,FALSE,"A1";#N/A,#N/A,FALSE,"Indice"}</definedName>
    <definedName name="resa_4" hidden="1">{#N/A,#N/A,FALSE,"B1";#N/A,#N/A,FALSE,"B2";#N/A,#N/A,FALSE,"B3";#N/A,#N/A,FALSE,"A4";#N/A,#N/A,FALSE,"A3";#N/A,#N/A,FALSE,"A2";#N/A,#N/A,FALSE,"A1";#N/A,#N/A,FALSE,"Indice"}</definedName>
    <definedName name="resa_5" hidden="1">{#N/A,#N/A,FALSE,"B1";#N/A,#N/A,FALSE,"B2";#N/A,#N/A,FALSE,"B3";#N/A,#N/A,FALSE,"A4";#N/A,#N/A,FALSE,"A3";#N/A,#N/A,FALSE,"A2";#N/A,#N/A,FALSE,"A1";#N/A,#N/A,FALSE,"Indice"}</definedName>
    <definedName name="reztetrert" hidden="1">{"comps",#N/A,FALSE,"HANDPACK";"footnotes",#N/A,FALSE,"HANDPACK"}</definedName>
    <definedName name="REZTEZRT" hidden="1">[12]AW!$A$11:$A$24</definedName>
    <definedName name="ricavink" hidden="1">{#N/A,#N/A,FALSE,"B1";#N/A,#N/A,FALSE,"B2";#N/A,#N/A,FALSE,"B3";#N/A,#N/A,FALSE,"A4";#N/A,#N/A,FALSE,"A3";#N/A,#N/A,FALSE,"A2";#N/A,#N/A,FALSE,"A1";#N/A,#N/A,FALSE,"Indice"}</definedName>
    <definedName name="ricavink_1" hidden="1">{#N/A,#N/A,FALSE,"B1";#N/A,#N/A,FALSE,"B2";#N/A,#N/A,FALSE,"B3";#N/A,#N/A,FALSE,"A4";#N/A,#N/A,FALSE,"A3";#N/A,#N/A,FALSE,"A2";#N/A,#N/A,FALSE,"A1";#N/A,#N/A,FALSE,"Indice"}</definedName>
    <definedName name="ricavink_2" hidden="1">{#N/A,#N/A,FALSE,"B1";#N/A,#N/A,FALSE,"B2";#N/A,#N/A,FALSE,"B3";#N/A,#N/A,FALSE,"A4";#N/A,#N/A,FALSE,"A3";#N/A,#N/A,FALSE,"A2";#N/A,#N/A,FALSE,"A1";#N/A,#N/A,FALSE,"Indice"}</definedName>
    <definedName name="ricavink_3" hidden="1">{#N/A,#N/A,FALSE,"B1";#N/A,#N/A,FALSE,"B2";#N/A,#N/A,FALSE,"B3";#N/A,#N/A,FALSE,"A4";#N/A,#N/A,FALSE,"A3";#N/A,#N/A,FALSE,"A2";#N/A,#N/A,FALSE,"A1";#N/A,#N/A,FALSE,"Indice"}</definedName>
    <definedName name="ricavink_4" hidden="1">{#N/A,#N/A,FALSE,"B1";#N/A,#N/A,FALSE,"B2";#N/A,#N/A,FALSE,"B3";#N/A,#N/A,FALSE,"A4";#N/A,#N/A,FALSE,"A3";#N/A,#N/A,FALSE,"A2";#N/A,#N/A,FALSE,"A1";#N/A,#N/A,FALSE,"Indice"}</definedName>
    <definedName name="ricavink_5" hidden="1">{#N/A,#N/A,FALSE,"B1";#N/A,#N/A,FALSE,"B2";#N/A,#N/A,FALSE,"B3";#N/A,#N/A,FALSE,"A4";#N/A,#N/A,FALSE,"A3";#N/A,#N/A,FALSE,"A2";#N/A,#N/A,FALSE,"A1";#N/A,#N/A,FALSE,"Indice"}</definedName>
    <definedName name="roma" hidden="1">{#N/A,#N/A,FALSE,"Indice"}</definedName>
    <definedName name="rr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rrrrrr" hidden="1">{#N/A,#N/A,FALSE,"A4";#N/A,#N/A,FALSE,"A3";#N/A,#N/A,FALSE,"A2";#N/A,#N/A,FALSE,"A1"}</definedName>
    <definedName name="s" hidden="1">{#N/A,#N/A,FALSE,"Indice"}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_1" hidden="1">{#N/A,#N/A,FALSE,"B1";#N/A,#N/A,FALSE,"B2";#N/A,#N/A,FALSE,"B3";#N/A,#N/A,FALSE,"A4";#N/A,#N/A,FALSE,"A3";#N/A,#N/A,FALSE,"A2";#N/A,#N/A,FALSE,"A1";#N/A,#N/A,FALSE,"Indice"}</definedName>
    <definedName name="sa_2" hidden="1">{#N/A,#N/A,FALSE,"B1";#N/A,#N/A,FALSE,"B2";#N/A,#N/A,FALSE,"B3";#N/A,#N/A,FALSE,"A4";#N/A,#N/A,FALSE,"A3";#N/A,#N/A,FALSE,"A2";#N/A,#N/A,FALSE,"A1";#N/A,#N/A,FALSE,"Indice"}</definedName>
    <definedName name="sa_3" hidden="1">{#N/A,#N/A,FALSE,"B1";#N/A,#N/A,FALSE,"B2";#N/A,#N/A,FALSE,"B3";#N/A,#N/A,FALSE,"A4";#N/A,#N/A,FALSE,"A3";#N/A,#N/A,FALSE,"A2";#N/A,#N/A,FALSE,"A1";#N/A,#N/A,FALSE,"Indice"}</definedName>
    <definedName name="sa_4" hidden="1">{#N/A,#N/A,FALSE,"B1";#N/A,#N/A,FALSE,"B2";#N/A,#N/A,FALSE,"B3";#N/A,#N/A,FALSE,"A4";#N/A,#N/A,FALSE,"A3";#N/A,#N/A,FALSE,"A2";#N/A,#N/A,FALSE,"A1";#N/A,#N/A,FALSE,"Indice"}</definedName>
    <definedName name="sa_5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der_1" hidden="1">{#N/A,#N/A,FALSE,"B1";#N/A,#N/A,FALSE,"B2";#N/A,#N/A,FALSE,"B3";#N/A,#N/A,FALSE,"A4";#N/A,#N/A,FALSE,"A3";#N/A,#N/A,FALSE,"A2";#N/A,#N/A,FALSE,"A1";#N/A,#N/A,FALSE,"Indice"}</definedName>
    <definedName name="sader_2" hidden="1">{#N/A,#N/A,FALSE,"B1";#N/A,#N/A,FALSE,"B2";#N/A,#N/A,FALSE,"B3";#N/A,#N/A,FALSE,"A4";#N/A,#N/A,FALSE,"A3";#N/A,#N/A,FALSE,"A2";#N/A,#N/A,FALSE,"A1";#N/A,#N/A,FALSE,"Indice"}</definedName>
    <definedName name="sader_3" hidden="1">{#N/A,#N/A,FALSE,"B1";#N/A,#N/A,FALSE,"B2";#N/A,#N/A,FALSE,"B3";#N/A,#N/A,FALSE,"A4";#N/A,#N/A,FALSE,"A3";#N/A,#N/A,FALSE,"A2";#N/A,#N/A,FALSE,"A1";#N/A,#N/A,FALSE,"Indice"}</definedName>
    <definedName name="sader_4" hidden="1">{#N/A,#N/A,FALSE,"B1";#N/A,#N/A,FALSE,"B2";#N/A,#N/A,FALSE,"B3";#N/A,#N/A,FALSE,"A4";#N/A,#N/A,FALSE,"A3";#N/A,#N/A,FALSE,"A2";#N/A,#N/A,FALSE,"A1";#N/A,#N/A,FALSE,"Indice"}</definedName>
    <definedName name="sader_5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ae_1" hidden="1">{#N/A,#N/A,FALSE,"Indice"}</definedName>
    <definedName name="sae_2" hidden="1">{#N/A,#N/A,FALSE,"Indice"}</definedName>
    <definedName name="sae_3" hidden="1">{#N/A,#N/A,FALSE,"Indice"}</definedName>
    <definedName name="sae_4" hidden="1">{#N/A,#N/A,FALSE,"Indice"}</definedName>
    <definedName name="sae_5" hidden="1">{#N/A,#N/A,FALSE,"Indice"}</definedName>
    <definedName name="sbgsdgfgbb" hidden="1">[12]AW!$E$18</definedName>
    <definedName name="SDAd" hidden="1">{#N/A,#N/A,FALSE,"Indice"}</definedName>
    <definedName name="sdf" hidden="1">{#N/A,#N/A,FALSE,"Calc";#N/A,#N/A,FALSE,"Sensitivity";#N/A,#N/A,FALSE,"LT Earn.Dil.";#N/A,#N/A,FALSE,"Dil. AVP"}</definedName>
    <definedName name="SDFFGQADGQW" hidden="1">#REF!</definedName>
    <definedName name="sdfgdsf" hidden="1">[12]AW!$E$11:$E$24</definedName>
    <definedName name="SDFGFG" hidden="1">[12]AW!$E$18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[12]AW!$A$11:$A$24</definedName>
    <definedName name="se" hidden="1">{#N/A,#N/A,FALSE,"B3";#N/A,#N/A,FALSE,"B2";#N/A,#N/A,FALSE,"B1"}</definedName>
    <definedName name="se_1" hidden="1">{#N/A,#N/A,FALSE,"B3";#N/A,#N/A,FALSE,"B2";#N/A,#N/A,FALSE,"B1"}</definedName>
    <definedName name="se_2" hidden="1">{#N/A,#N/A,FALSE,"B3";#N/A,#N/A,FALSE,"B2";#N/A,#N/A,FALSE,"B1"}</definedName>
    <definedName name="se_3" hidden="1">{#N/A,#N/A,FALSE,"B3";#N/A,#N/A,FALSE,"B2";#N/A,#N/A,FALSE,"B1"}</definedName>
    <definedName name="se_4" hidden="1">{#N/A,#N/A,FALSE,"B3";#N/A,#N/A,FALSE,"B2";#N/A,#N/A,FALSE,"B1"}</definedName>
    <definedName name="se_5" hidden="1">{#N/A,#N/A,FALSE,"B3";#N/A,#N/A,FALSE,"B2";#N/A,#N/A,FALSE,"B1"}</definedName>
    <definedName name="SED" hidden="1">{#N/A,#N/A,FALSE,"A4";#N/A,#N/A,FALSE,"A3";#N/A,#N/A,FALSE,"A2";#N/A,#N/A,FALSE,"A1"}</definedName>
    <definedName name="SED_1" hidden="1">{#N/A,#N/A,FALSE,"A4";#N/A,#N/A,FALSE,"A3";#N/A,#N/A,FALSE,"A2";#N/A,#N/A,FALSE,"A1"}</definedName>
    <definedName name="SED_2" hidden="1">{#N/A,#N/A,FALSE,"A4";#N/A,#N/A,FALSE,"A3";#N/A,#N/A,FALSE,"A2";#N/A,#N/A,FALSE,"A1"}</definedName>
    <definedName name="SED_3" hidden="1">{#N/A,#N/A,FALSE,"A4";#N/A,#N/A,FALSE,"A3";#N/A,#N/A,FALSE,"A2";#N/A,#N/A,FALSE,"A1"}</definedName>
    <definedName name="SED_4" hidden="1">{#N/A,#N/A,FALSE,"A4";#N/A,#N/A,FALSE,"A3";#N/A,#N/A,FALSE,"A2";#N/A,#N/A,FALSE,"A1"}</definedName>
    <definedName name="SED_5" hidden="1">{#N/A,#N/A,FALSE,"A4";#N/A,#N/A,FALSE,"A3";#N/A,#N/A,FALSE,"A2";#N/A,#N/A,FALSE,"A1"}</definedName>
    <definedName name="sencount" hidden="1">1</definedName>
    <definedName name="sfbgsfbgsfbg" hidden="1">[12]AW!$C$30:$H$35</definedName>
    <definedName name="SFDGDSG" hidden="1">[12]RSG!#REF!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sfgwe" hidden="1">#REF!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yp" hidden="1">3</definedName>
    <definedName name="solver_val" hidden="1">0.6</definedName>
    <definedName name="spese" hidden="1">{#N/A,#N/A,FALSE,"A4";#N/A,#N/A,FALSE,"A3";#N/A,#N/A,FALSE,"A2";#N/A,#N/A,FALSE,"A1"}</definedName>
    <definedName name="spese_1" hidden="1">{#N/A,#N/A,FALSE,"A4";#N/A,#N/A,FALSE,"A3";#N/A,#N/A,FALSE,"A2";#N/A,#N/A,FALSE,"A1"}</definedName>
    <definedName name="spese_2" hidden="1">{#N/A,#N/A,FALSE,"A4";#N/A,#N/A,FALSE,"A3";#N/A,#N/A,FALSE,"A2";#N/A,#N/A,FALSE,"A1"}</definedName>
    <definedName name="spese_3" hidden="1">{#N/A,#N/A,FALSE,"A4";#N/A,#N/A,FALSE,"A3";#N/A,#N/A,FALSE,"A2";#N/A,#N/A,FALSE,"A1"}</definedName>
    <definedName name="spese_4" hidden="1">{#N/A,#N/A,FALSE,"A4";#N/A,#N/A,FALSE,"A3";#N/A,#N/A,FALSE,"A2";#N/A,#N/A,FALSE,"A1"}</definedName>
    <definedName name="spese_5" hidden="1">{#N/A,#N/A,FALSE,"A4";#N/A,#N/A,FALSE,"A3";#N/A,#N/A,FALSE,"A2";#N/A,#N/A,FALSE,"A1"}</definedName>
    <definedName name="sq" hidden="1">{#N/A,#N/A,FALSE,"Indice"}</definedName>
    <definedName name="sq_1" hidden="1">{#N/A,#N/A,FALSE,"Indice"}</definedName>
    <definedName name="sq_2" hidden="1">{#N/A,#N/A,FALSE,"Indice"}</definedName>
    <definedName name="sq_3" hidden="1">{#N/A,#N/A,FALSE,"Indice"}</definedName>
    <definedName name="sq_4" hidden="1">{#N/A,#N/A,FALSE,"Indice"}</definedName>
    <definedName name="sq_5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a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sw_1" hidden="1">{#N/A,#N/A,FALSE,"B1";#N/A,#N/A,FALSE,"B2";#N/A,#N/A,FALSE,"B3";#N/A,#N/A,FALSE,"A4";#N/A,#N/A,FALSE,"A3";#N/A,#N/A,FALSE,"A2";#N/A,#N/A,FALSE,"A1";#N/A,#N/A,FALSE,"Indice"}</definedName>
    <definedName name="sw_2" hidden="1">{#N/A,#N/A,FALSE,"B1";#N/A,#N/A,FALSE,"B2";#N/A,#N/A,FALSE,"B3";#N/A,#N/A,FALSE,"A4";#N/A,#N/A,FALSE,"A3";#N/A,#N/A,FALSE,"A2";#N/A,#N/A,FALSE,"A1";#N/A,#N/A,FALSE,"Indice"}</definedName>
    <definedName name="sw_3" hidden="1">{#N/A,#N/A,FALSE,"B1";#N/A,#N/A,FALSE,"B2";#N/A,#N/A,FALSE,"B3";#N/A,#N/A,FALSE,"A4";#N/A,#N/A,FALSE,"A3";#N/A,#N/A,FALSE,"A2";#N/A,#N/A,FALSE,"A1";#N/A,#N/A,FALSE,"Indice"}</definedName>
    <definedName name="sw_4" hidden="1">{#N/A,#N/A,FALSE,"B1";#N/A,#N/A,FALSE,"B2";#N/A,#N/A,FALSE,"B3";#N/A,#N/A,FALSE,"A4";#N/A,#N/A,FALSE,"A3";#N/A,#N/A,FALSE,"A2";#N/A,#N/A,FALSE,"A1";#N/A,#N/A,FALSE,"Indice"}</definedName>
    <definedName name="sw_5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d_1" hidden="1">{#N/A,#N/A,FALSE,"Indice"}</definedName>
    <definedName name="td_2" hidden="1">{#N/A,#N/A,FALSE,"Indice"}</definedName>
    <definedName name="td_3" hidden="1">{#N/A,#N/A,FALSE,"Indice"}</definedName>
    <definedName name="td_4" hidden="1">{#N/A,#N/A,FALSE,"Indice"}</definedName>
    <definedName name="td_5" hidden="1">{#N/A,#N/A,FALSE,"Indice"}</definedName>
    <definedName name="TextRefCopyRangeCount" hidden="1">1</definedName>
    <definedName name="tre" hidden="1">{#N/A,#N/A,FALSE,"Indice"}</definedName>
    <definedName name="tre_1" hidden="1">{#N/A,#N/A,FALSE,"Indice"}</definedName>
    <definedName name="tre_2" hidden="1">{#N/A,#N/A,FALSE,"Indice"}</definedName>
    <definedName name="tre_3" hidden="1">{#N/A,#N/A,FALSE,"Indice"}</definedName>
    <definedName name="tre_4" hidden="1">{#N/A,#N/A,FALSE,"Indice"}</definedName>
    <definedName name="tre_5" hidden="1">{#N/A,#N/A,FALSE,"Indice"}</definedName>
    <definedName name="TTT" hidden="1">{#N/A,#N/A,FALSE,"B1";#N/A,#N/A,FALSE,"B2";#N/A,#N/A,FALSE,"B3";#N/A,#N/A,FALSE,"A4";#N/A,#N/A,FALSE,"A3";#N/A,#N/A,FALSE,"A2";#N/A,#N/A,FALSE,"A1";#N/A,#N/A,FALSE,"Indice"}</definedName>
    <definedName name="ugfegfydilgfy" hidden="1">{"away stand alones",#N/A,FALSE,"Target"}</definedName>
    <definedName name="v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va" hidden="1">{#N/A,#N/A,FALSE,"Indice"}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er" hidden="1">{#N/A,#N/A,FALSE,"B3";#N/A,#N/A,FALSE,"B2";#N/A,#N/A,FALSE,"B1"}</definedName>
    <definedName name="ver_1" hidden="1">{#N/A,#N/A,FALSE,"B3";#N/A,#N/A,FALSE,"B2";#N/A,#N/A,FALSE,"B1"}</definedName>
    <definedName name="ver_2" hidden="1">{#N/A,#N/A,FALSE,"B3";#N/A,#N/A,FALSE,"B2";#N/A,#N/A,FALSE,"B1"}</definedName>
    <definedName name="ver_3" hidden="1">{#N/A,#N/A,FALSE,"B3";#N/A,#N/A,FALSE,"B2";#N/A,#N/A,FALSE,"B1"}</definedName>
    <definedName name="ver_4" hidden="1">{#N/A,#N/A,FALSE,"B3";#N/A,#N/A,FALSE,"B2";#N/A,#N/A,FALSE,"B1"}</definedName>
    <definedName name="ver_5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d_1" hidden="1">{#N/A,#N/A,FALSE,"B1";#N/A,#N/A,FALSE,"B2";#N/A,#N/A,FALSE,"B3";#N/A,#N/A,FALSE,"A4";#N/A,#N/A,FALSE,"A3";#N/A,#N/A,FALSE,"A2";#N/A,#N/A,FALSE,"A1";#N/A,#N/A,FALSE,"Indice"}</definedName>
    <definedName name="verd_2" hidden="1">{#N/A,#N/A,FALSE,"B1";#N/A,#N/A,FALSE,"B2";#N/A,#N/A,FALSE,"B3";#N/A,#N/A,FALSE,"A4";#N/A,#N/A,FALSE,"A3";#N/A,#N/A,FALSE,"A2";#N/A,#N/A,FALSE,"A1";#N/A,#N/A,FALSE,"Indice"}</definedName>
    <definedName name="verd_3" hidden="1">{#N/A,#N/A,FALSE,"B1";#N/A,#N/A,FALSE,"B2";#N/A,#N/A,FALSE,"B3";#N/A,#N/A,FALSE,"A4";#N/A,#N/A,FALSE,"A3";#N/A,#N/A,FALSE,"A2";#N/A,#N/A,FALSE,"A1";#N/A,#N/A,FALSE,"Indice"}</definedName>
    <definedName name="verd_4" hidden="1">{#N/A,#N/A,FALSE,"B1";#N/A,#N/A,FALSE,"B2";#N/A,#N/A,FALSE,"B3";#N/A,#N/A,FALSE,"A4";#N/A,#N/A,FALSE,"A3";#N/A,#N/A,FALSE,"A2";#N/A,#N/A,FALSE,"A1";#N/A,#N/A,FALSE,"Indice"}</definedName>
    <definedName name="verd_5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erfi_1" hidden="1">{#N/A,#N/A,FALSE,"A4";#N/A,#N/A,FALSE,"A3";#N/A,#N/A,FALSE,"A2";#N/A,#N/A,FALSE,"A1"}</definedName>
    <definedName name="verfi_2" hidden="1">{#N/A,#N/A,FALSE,"A4";#N/A,#N/A,FALSE,"A3";#N/A,#N/A,FALSE,"A2";#N/A,#N/A,FALSE,"A1"}</definedName>
    <definedName name="verfi_3" hidden="1">{#N/A,#N/A,FALSE,"A4";#N/A,#N/A,FALSE,"A3";#N/A,#N/A,FALSE,"A2";#N/A,#N/A,FALSE,"A1"}</definedName>
    <definedName name="verfi_4" hidden="1">{#N/A,#N/A,FALSE,"A4";#N/A,#N/A,FALSE,"A3";#N/A,#N/A,FALSE,"A2";#N/A,#N/A,FALSE,"A1"}</definedName>
    <definedName name="verfi_5" hidden="1">{#N/A,#N/A,FALSE,"A4";#N/A,#N/A,FALSE,"A3";#N/A,#N/A,FALSE,"A2";#N/A,#N/A,FALSE,"A1"}</definedName>
    <definedName name="vf" hidden="1">{#N/A,#N/A,FALSE,"A4";#N/A,#N/A,FALSE,"A3";#N/A,#N/A,FALSE,"A2";#N/A,#N/A,FALSE,"A1"}</definedName>
    <definedName name="vf_1" hidden="1">{#N/A,#N/A,FALSE,"A4";#N/A,#N/A,FALSE,"A3";#N/A,#N/A,FALSE,"A2";#N/A,#N/A,FALSE,"A1"}</definedName>
    <definedName name="vf_2" hidden="1">{#N/A,#N/A,FALSE,"A4";#N/A,#N/A,FALSE,"A3";#N/A,#N/A,FALSE,"A2";#N/A,#N/A,FALSE,"A1"}</definedName>
    <definedName name="vf_3" hidden="1">{#N/A,#N/A,FALSE,"A4";#N/A,#N/A,FALSE,"A3";#N/A,#N/A,FALSE,"A2";#N/A,#N/A,FALSE,"A1"}</definedName>
    <definedName name="vf_4" hidden="1">{#N/A,#N/A,FALSE,"A4";#N/A,#N/A,FALSE,"A3";#N/A,#N/A,FALSE,"A2";#N/A,#N/A,FALSE,"A1"}</definedName>
    <definedName name="vf_5" hidden="1">{#N/A,#N/A,FALSE,"A4";#N/A,#N/A,FALSE,"A3";#N/A,#N/A,FALSE,"A2";#N/A,#N/A,FALSE,"A1"}</definedName>
    <definedName name="vio" hidden="1">{#N/A,#N/A,FALSE,"A4";#N/A,#N/A,FALSE,"A3";#N/A,#N/A,FALSE,"A2";#N/A,#N/A,FALSE,"A1"}</definedName>
    <definedName name="vio_1" hidden="1">{#N/A,#N/A,FALSE,"A4";#N/A,#N/A,FALSE,"A3";#N/A,#N/A,FALSE,"A2";#N/A,#N/A,FALSE,"A1"}</definedName>
    <definedName name="vio_2" hidden="1">{#N/A,#N/A,FALSE,"A4";#N/A,#N/A,FALSE,"A3";#N/A,#N/A,FALSE,"A2";#N/A,#N/A,FALSE,"A1"}</definedName>
    <definedName name="vio_3" hidden="1">{#N/A,#N/A,FALSE,"A4";#N/A,#N/A,FALSE,"A3";#N/A,#N/A,FALSE,"A2";#N/A,#N/A,FALSE,"A1"}</definedName>
    <definedName name="vio_4" hidden="1">{#N/A,#N/A,FALSE,"A4";#N/A,#N/A,FALSE,"A3";#N/A,#N/A,FALSE,"A2";#N/A,#N/A,FALSE,"A1"}</definedName>
    <definedName name="vio_5" hidden="1">{#N/A,#N/A,FALSE,"A4";#N/A,#N/A,FALSE,"A3";#N/A,#N/A,FALSE,"A2";#N/A,#N/A,FALSE,"A1"}</definedName>
    <definedName name="vvvv" hidden="1">{#N/A,#N/A,FALSE,"Indice"}</definedName>
    <definedName name="w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efwe" hidden="1">{#N/A,#N/A,TRUE,"Main Issues";#N/A,#N/A,TRUE,"Income statement ($)"}</definedName>
    <definedName name="wew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" hidden="1">{#N/A,#N/A,FALSE,"B1";#N/A,#N/A,FALSE,"B2";#N/A,#N/A,FALSE,"B3";#N/A,#N/A,FALSE,"A4";#N/A,#N/A,FALSE,"A3";#N/A,#N/A,FALSE,"A2";#N/A,#N/A,FALSE,"A1";#N/A,#N/A,FALSE,"Indice"}</definedName>
    <definedName name="wq_1" hidden="1">{#N/A,#N/A,FALSE,"B1";#N/A,#N/A,FALSE,"B2";#N/A,#N/A,FALSE,"B3";#N/A,#N/A,FALSE,"A4";#N/A,#N/A,FALSE,"A3";#N/A,#N/A,FALSE,"A2";#N/A,#N/A,FALSE,"A1";#N/A,#N/A,FALSE,"Indice"}</definedName>
    <definedName name="wq_2" hidden="1">{#N/A,#N/A,FALSE,"B1";#N/A,#N/A,FALSE,"B2";#N/A,#N/A,FALSE,"B3";#N/A,#N/A,FALSE,"A4";#N/A,#N/A,FALSE,"A3";#N/A,#N/A,FALSE,"A2";#N/A,#N/A,FALSE,"A1";#N/A,#N/A,FALSE,"Indice"}</definedName>
    <definedName name="wq_3" hidden="1">{#N/A,#N/A,FALSE,"B1";#N/A,#N/A,FALSE,"B2";#N/A,#N/A,FALSE,"B3";#N/A,#N/A,FALSE,"A4";#N/A,#N/A,FALSE,"A3";#N/A,#N/A,FALSE,"A2";#N/A,#N/A,FALSE,"A1";#N/A,#N/A,FALSE,"Indice"}</definedName>
    <definedName name="wq_4" hidden="1">{#N/A,#N/A,FALSE,"B1";#N/A,#N/A,FALSE,"B2";#N/A,#N/A,FALSE,"B3";#N/A,#N/A,FALSE,"A4";#N/A,#N/A,FALSE,"A3";#N/A,#N/A,FALSE,"A2";#N/A,#N/A,FALSE,"A1";#N/A,#N/A,FALSE,"Indice"}</definedName>
    <definedName name="wq_5" hidden="1">{#N/A,#N/A,FALSE,"B1";#N/A,#N/A,FALSE,"B2";#N/A,#N/A,FALSE,"B3";#N/A,#N/A,FALSE,"A4";#N/A,#N/A,FALSE,"A3";#N/A,#N/A,FALSE,"A2";#N/A,#N/A,FALSE,"A1";#N/A,#N/A,FALSE,"Indice"}</definedName>
    <definedName name="wrn" hidden="1">{#N/A,#N/A,FALSE,"A4";#N/A,#N/A,FALSE,"A3";#N/A,#N/A,FALSE,"A2";#N/A,#N/A,FALSE,"A1"}</definedName>
    <definedName name="wrn.1." hidden="1">{#N/A,#N/A,FALSE,"Calc";#N/A,#N/A,FALSE,"Sensitivity";#N/A,#N/A,FALSE,"LT Earn.Dil.";#N/A,#N/A,FALSE,"Dil. AVP"}</definedName>
    <definedName name="wrn.1.1" hidden="1">{#N/A,#N/A,FALSE,"Calc";#N/A,#N/A,FALSE,"Sensitivity";#N/A,#N/A,FALSE,"LT Earn.Dil.";#N/A,#N/A,FALSE,"Dil. AVP"}</definedName>
    <definedName name="wrn.1.1.2" hidden="1">{#N/A,#N/A,FALSE,"Calc";#N/A,#N/A,FALSE,"Sensitivity";#N/A,#N/A,FALSE,"LT Earn.Dil.";#N/A,#N/A,FALSE,"Dil. AVP"}</definedName>
    <definedName name="wrn.1.1.3" hidden="1">{#N/A,#N/A,FALSE,"Calc";#N/A,#N/A,FALSE,"Sensitivity";#N/A,#N/A,FALSE,"LT Earn.Dil.";#N/A,#N/A,FALSE,"Dil. AVP"}</definedName>
    <definedName name="wrn.1.2" hidden="1">{#N/A,#N/A,FALSE,"Calc";#N/A,#N/A,FALSE,"Sensitivity";#N/A,#N/A,FALSE,"LT Earn.Dil.";#N/A,#N/A,FALSE,"Dil. AVP"}</definedName>
    <definedName name="wrn.1.3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1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sumptions." hidden="1">{"casespecific",#N/A,FALSE,"Assumptions"}</definedName>
    <definedName name="wrn.away." hidden="1">{"away stand alones",#N/A,FALSE,"Target"}</definedName>
    <definedName name="wrn.BANKPLAN." hidden="1">{"cebank",#N/A,FALSE,"P9498BAR";"spbank",#N/A,FALSE,"P9498BAR";"renfinbank",#N/A,FALSE,"P9498BAR";"indici",#N/A,FALSE,"P9498BAR"}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Danilo." hidden="1">{#N/A,#N/A,TRUE,"Main Issues";#N/A,#N/A,TRUE,"Income statement ($)"}</definedName>
    <definedName name="wrn.dil_anal." hidden="1">{"hiden",#N/A,FALSE,"14";"hidden",#N/A,FALSE,"16";"hidden",#N/A,FALSE,"18";"hidden",#N/A,FALSE,"20"}</definedName>
    <definedName name="wrn.dil_anal.1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.1" hidden="1">{"comp",#N/A,FALSE,"SPEC";"footnotes",#N/A,FALSE,"SPEC"}</definedName>
    <definedName name="wrn.documentaero." hidden="1">{"comps2",#N/A,FALSE,"AERO";"footnotes",#N/A,FALSE,"AERO"}</definedName>
    <definedName name="wrn.documentaero.1" hidden="1">{"comps2",#N/A,FALSE,"AERO";"footnotes",#N/A,FALSE,"AERO"}</definedName>
    <definedName name="wrn.documenthand." hidden="1">{"comps",#N/A,FALSE,"HANDPACK";"footnotes",#N/A,FALSE,"HANDPACK"}</definedName>
    <definedName name="wrn.documenthand.1" hidden="1">{"comps",#N/A,FALSE,"HANDPACK";"footnotes",#N/A,FALSE,"HANDPACK"}</definedName>
    <definedName name="wrn.Elab" hidden="1">{#N/A,#N/A,FALSE,"A4";#N/A,#N/A,FALSE,"A3";#N/A,#N/A,FALSE,"A2";#N/A,#N/A,FALSE,"A1"}</definedName>
    <definedName name="wrn.Elab_1" hidden="1">{#N/A,#N/A,FALSE,"A4";#N/A,#N/A,FALSE,"A3";#N/A,#N/A,FALSE,"A2";#N/A,#N/A,FALSE,"A1"}</definedName>
    <definedName name="wrn.Elab_2" hidden="1">{#N/A,#N/A,FALSE,"A4";#N/A,#N/A,FALSE,"A3";#N/A,#N/A,FALSE,"A2";#N/A,#N/A,FALSE,"A1"}</definedName>
    <definedName name="wrn.Elab_3" hidden="1">{#N/A,#N/A,FALSE,"A4";#N/A,#N/A,FALSE,"A3";#N/A,#N/A,FALSE,"A2";#N/A,#N/A,FALSE,"A1"}</definedName>
    <definedName name="wrn.Elab_4" hidden="1">{#N/A,#N/A,FALSE,"A4";#N/A,#N/A,FALSE,"A3";#N/A,#N/A,FALSE,"A2";#N/A,#N/A,FALSE,"A1"}</definedName>
    <definedName name="wrn.Elab_5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Elaborati._.di._.sintesi._1" hidden="1">{#N/A,#N/A,FALSE,"A4";#N/A,#N/A,FALSE,"A3";#N/A,#N/A,FALSE,"A2";#N/A,#N/A,FALSE,"A1"}</definedName>
    <definedName name="wrn.Elaborati._.di._.sintesi._2" hidden="1">{#N/A,#N/A,FALSE,"A4";#N/A,#N/A,FALSE,"A3";#N/A,#N/A,FALSE,"A2";#N/A,#N/A,FALSE,"A1"}</definedName>
    <definedName name="wrn.Elaborati._.di._.sintesi._3" hidden="1">{#N/A,#N/A,FALSE,"A4";#N/A,#N/A,FALSE,"A3";#N/A,#N/A,FALSE,"A2";#N/A,#N/A,FALSE,"A1"}</definedName>
    <definedName name="wrn.Elaborati._.di._.sintesi._4" hidden="1">{#N/A,#N/A,FALSE,"A4";#N/A,#N/A,FALSE,"A3";#N/A,#N/A,FALSE,"A2";#N/A,#N/A,FALSE,"A1"}</definedName>
    <definedName name="wrn.Elaborati._.di._.sintesi._5" hidden="1">{#N/A,#N/A,FALSE,"A4";#N/A,#N/A,FALSE,"A3";#N/A,#N/A,FALSE,"A2";#N/A,#N/A,FALSE,"A1"}</definedName>
    <definedName name="wrn.equity._.comps." hidden="1">{"equity comps",#N/A,FALSE,"CS Comps";"equity comps",#N/A,FALSE,"PS Comps";"equity comps",#N/A,FALSE,"GIC_Comps";"equity comps",#N/A,FALSE,"GIC2_Comps"}</definedName>
    <definedName name="wrn.equity._.comps.1" hidden="1">{"equity comps",#N/A,FALSE,"CS Comps";"equity comps",#N/A,FALSE,"PS Comps";"equity comps",#N/A,FALSE,"GIC_Comps";"equity comps",#N/A,FALSE,"GIC2_Comps"}</definedName>
    <definedName name="wrn.Full._.model.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wrn.FY97SBP." hidden="1">{#N/A,#N/A,FALSE,"FY97";#N/A,#N/A,FALSE,"FY98";#N/A,#N/A,FALSE,"FY99";#N/A,#N/A,FALSE,"FY00";#N/A,#N/A,FALSE,"FY01"}</definedName>
    <definedName name="wrn.Indice." hidden="1">{#N/A,#N/A,FALSE,"Indice"}</definedName>
    <definedName name="wrn.Indice._1" hidden="1">{#N/A,#N/A,FALSE,"Indice"}</definedName>
    <definedName name="wrn.Indice._2" hidden="1">{#N/A,#N/A,FALSE,"Indice"}</definedName>
    <definedName name="wrn.Indice._3" hidden="1">{#N/A,#N/A,FALSE,"Indice"}</definedName>
    <definedName name="wrn.Indice._4" hidden="1">{#N/A,#N/A,FALSE,"Indice"}</definedName>
    <definedName name="wrn.Indice._5" hidden="1">{#N/A,#N/A,FALSE,"Indice"}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int._.the._.lot." hidden="1">{"First Page",#N/A,FALSE,"Surfactants LBO";"Second Page",#N/A,FALSE,"Surfactants LBO"}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spetti._.di._.bilancio." hidden="1">{#N/A,#N/A,FALSE,"B3";#N/A,#N/A,FALSE,"B2";#N/A,#N/A,FALSE,"B1"}</definedName>
    <definedName name="wrn.Prospetti._.di._.bilancio._1" hidden="1">{#N/A,#N/A,FALSE,"B3";#N/A,#N/A,FALSE,"B2";#N/A,#N/A,FALSE,"B1"}</definedName>
    <definedName name="wrn.Prospetti._.di._.bilancio._2" hidden="1">{#N/A,#N/A,FALSE,"B3";#N/A,#N/A,FALSE,"B2";#N/A,#N/A,FALSE,"B1"}</definedName>
    <definedName name="wrn.Prospetti._.di._.bilancio._3" hidden="1">{#N/A,#N/A,FALSE,"B3";#N/A,#N/A,FALSE,"B2";#N/A,#N/A,FALSE,"B1"}</definedName>
    <definedName name="wrn.Prospetti._.di._.bilancio._4" hidden="1">{#N/A,#N/A,FALSE,"B3";#N/A,#N/A,FALSE,"B2";#N/A,#N/A,FALSE,"B1"}</definedName>
    <definedName name="wrn.Prospetti._.di._.bilancio._5" hidden="1">{#N/A,#N/A,FALSE,"B3";#N/A,#N/A,FALSE,"B2";#N/A,#N/A,FALSE,"B1"}</definedName>
    <definedName name="wrn.rapport._.1." hidden="1">{#N/A,#N/A,TRUE,"Forecast &amp; Analysis";#N/A,#N/A,TRUE,"Market Values";#N/A,#N/A,TRUE,"Ratios";#N/A,#N/A,TRUE,"Regressions";#N/A,#N/A,TRUE,"Market Values";#N/A,#N/A,TRUE,"Parameters &amp; Results"}</definedName>
    <definedName name="wrn.Report1." hidden="1">{#N/A,#N/A,FALSE,"Operations";#N/A,#N/A,FALSE,"Financials"}</definedName>
    <definedName name="wrn.sensitivity._.analyses." hidden="1">{"general",#N/A,FALSE,"Assumptions"}</definedName>
    <definedName name="wrn.stand_alone." hidden="1">{#N/A,#N/A,FALSE,"CBE";#N/A,#N/A,FALSE,"SWK"}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otalcomp.1" hidden="1">{"comp1",#N/A,FALSE,"COMPS";"footnotes",#N/A,FALSE,"COMPS"}</definedName>
    <definedName name="wrn.Tutti." hidden="1">{#N/A,#N/A,FALSE,"B1";#N/A,#N/A,FALSE,"B2";#N/A,#N/A,FALSE,"B3";#N/A,#N/A,FALSE,"A4";#N/A,#N/A,FALSE,"A3";#N/A,#N/A,FALSE,"A2";#N/A,#N/A,FALSE,"A1";#N/A,#N/A,FALSE,"Indice"}</definedName>
    <definedName name="wrn.Tutti._1" hidden="1">{#N/A,#N/A,FALSE,"B1";#N/A,#N/A,FALSE,"B2";#N/A,#N/A,FALSE,"B3";#N/A,#N/A,FALSE,"A4";#N/A,#N/A,FALSE,"A3";#N/A,#N/A,FALSE,"A2";#N/A,#N/A,FALSE,"A1";#N/A,#N/A,FALSE,"Indice"}</definedName>
    <definedName name="wrn.Tutti._2" hidden="1">{#N/A,#N/A,FALSE,"B1";#N/A,#N/A,FALSE,"B2";#N/A,#N/A,FALSE,"B3";#N/A,#N/A,FALSE,"A4";#N/A,#N/A,FALSE,"A3";#N/A,#N/A,FALSE,"A2";#N/A,#N/A,FALSE,"A1";#N/A,#N/A,FALSE,"Indice"}</definedName>
    <definedName name="wrn.Tutti._3" hidden="1">{#N/A,#N/A,FALSE,"B1";#N/A,#N/A,FALSE,"B2";#N/A,#N/A,FALSE,"B3";#N/A,#N/A,FALSE,"A4";#N/A,#N/A,FALSE,"A3";#N/A,#N/A,FALSE,"A2";#N/A,#N/A,FALSE,"A1";#N/A,#N/A,FALSE,"Indice"}</definedName>
    <definedName name="wrn.Tutti._4" hidden="1">{#N/A,#N/A,FALSE,"B1";#N/A,#N/A,FALSE,"B2";#N/A,#N/A,FALSE,"B3";#N/A,#N/A,FALSE,"A4";#N/A,#N/A,FALSE,"A3";#N/A,#N/A,FALSE,"A2";#N/A,#N/A,FALSE,"A1";#N/A,#N/A,FALSE,"Indice"}</definedName>
    <definedName name="wrn.Tutti._5" hidden="1">{#N/A,#N/A,FALSE,"B1";#N/A,#N/A,FALSE,"B2";#N/A,#N/A,FALSE,"B3";#N/A,#N/A,FALSE,"A4";#N/A,#N/A,FALSE,"A3";#N/A,#N/A,FALSE,"A2";#N/A,#N/A,FALSE,"A1";#N/A,#N/A,FALSE,"Indice"}</definedName>
    <definedName name="wrn.up." hidden="1">{"up stand alones",#N/A,FALSE,"Acquiror"}</definedName>
    <definedName name="wrn.Valuation." hidden="1">{#N/A,#N/A,FALSE,"Colombo";#N/A,#N/A,FALSE,"Colata";#N/A,#N/A,FALSE,"Colombo + Colata"}</definedName>
    <definedName name="wrn1.1.1" hidden="1">{#N/A,#N/A,FALSE,"Calc";#N/A,#N/A,FALSE,"Sensitivity";#N/A,#N/A,FALSE,"LT Earn.Dil.";#N/A,#N/A,FALSE,"Dil. AVP"}</definedName>
    <definedName name="WRN2.Document" hidden="1">{"consolidated",#N/A,FALSE,"Sheet1";"cms",#N/A,FALSE,"Sheet1";"fse",#N/A,FALSE,"Sheet1"}</definedName>
    <definedName name="ww" hidden="1">{"cebank",#N/A,FALSE,"P9498BAR";"spbank",#N/A,FALSE,"P9498BAR";"renfinbank",#N/A,FALSE,"P9498BAR";"indici",#N/A,FALSE,"P9498BAR"}</definedName>
    <definedName name="x" hidden="1">{#N/A,#N/A,FALSE,"B1";#N/A,#N/A,FALSE,"B2";#N/A,#N/A,FALSE,"B3";#N/A,#N/A,FALSE,"A4";#N/A,#N/A,FALSE,"A3";#N/A,#N/A,FALSE,"A2";#N/A,#N/A,FALSE,"A1";#N/A,#N/A,FALSE,"Indice"}</definedName>
    <definedName name="x_1" hidden="1">{#N/A,#N/A,FALSE,"Indice"}</definedName>
    <definedName name="x_2" hidden="1">{#N/A,#N/A,FALSE,"Indice"}</definedName>
    <definedName name="x_3" hidden="1">{#N/A,#N/A,FALSE,"Indice"}</definedName>
    <definedName name="x_4" hidden="1">{#N/A,#N/A,FALSE,"Indice"}</definedName>
    <definedName name="x_5" hidden="1">{#N/A,#N/A,FALSE,"Indice"}</definedName>
    <definedName name="xas" hidden="1">{#N/A,#N/A,FALSE,"Indice"}</definedName>
    <definedName name="xas_1" hidden="1">{#N/A,#N/A,FALSE,"Indice"}</definedName>
    <definedName name="xas_2" hidden="1">{#N/A,#N/A,FALSE,"Indice"}</definedName>
    <definedName name="xas_3" hidden="1">{#N/A,#N/A,FALSE,"Indice"}</definedName>
    <definedName name="xas_4" hidden="1">{#N/A,#N/A,FALSE,"Indice"}</definedName>
    <definedName name="xas_5" hidden="1">{#N/A,#N/A,FALSE,"Indice"}</definedName>
    <definedName name="xccvbcbvcb" hidden="1">{"comps2",#N/A,FALSE,"AERO";"footnotes",#N/A,FALSE,"AERO"}</definedName>
    <definedName name="XVCWXV" hidden="1">[12]AW!$D$12</definedName>
    <definedName name="xx" hidden="1">{"up stand alones",#N/A,FALSE,"Acquiror"}</definedName>
    <definedName name="xxx" hidden="1">{#N/A,#N/A,FALSE,"Indice"}</definedName>
    <definedName name="xxxx" hidden="1">{#N/A,#N/A,FALSE,"A4";#N/A,#N/A,FALSE,"A3";#N/A,#N/A,FALSE,"A2";#N/A,#N/A,FALSE,"A1"}</definedName>
    <definedName name="xxxxx" hidden="1">{#N/A,#N/A,FALSE,"B3";#N/A,#N/A,FALSE,"B2";#N/A,#N/A,FALSE,"B1"}</definedName>
    <definedName name="xxxxxx" hidden="1">{#N/A,#N/A,FALSE,"B3";#N/A,#N/A,FALSE,"B2";#N/A,#N/A,FALSE,"B1"}</definedName>
    <definedName name="xxxxxxx" hidden="1">{#N/A,#N/A,FALSE,"Indice"}</definedName>
    <definedName name="xxxxxxxx" hidden="1">{#N/A,#N/A,FALSE,"A4";#N/A,#N/A,FALSE,"A3";#N/A,#N/A,FALSE,"A2";#N/A,#N/A,FALSE,"A1"}</definedName>
    <definedName name="xxxxxxxxx" hidden="1">{#N/A,#N/A,FALSE,"B3";#N/A,#N/A,FALSE,"B2";#N/A,#N/A,FALSE,"B1"}</definedName>
    <definedName name="xxxxxxxxxx" hidden="1">{#N/A,#N/A,FALSE,"B3";#N/A,#N/A,FALSE,"B2";#N/A,#N/A,FALSE,"B1"}</definedName>
    <definedName name="xxxxxxxxxxx" hidden="1">{#N/A,#N/A,FALSE,"B1";#N/A,#N/A,FALSE,"B2";#N/A,#N/A,FALSE,"B3";#N/A,#N/A,FALSE,"A4";#N/A,#N/A,FALSE,"A3";#N/A,#N/A,FALSE,"A2";#N/A,#N/A,FALSE,"A1";#N/A,#N/A,FALSE,"Indice"}</definedName>
    <definedName name="xxxxxxxxxxxx" hidden="1">{#N/A,#N/A,FALSE,"Indice"}</definedName>
    <definedName name="xxxxxxxxxxxxx" hidden="1">{#N/A,#N/A,FALSE,"B3";#N/A,#N/A,FALSE,"B2";#N/A,#N/A,FALSE,"B1"}</definedName>
    <definedName name="xxxxxxxxxxxxxx" hidden="1">{#N/A,#N/A,FALSE,"B1";#N/A,#N/A,FALSE,"B2";#N/A,#N/A,FALSE,"B3";#N/A,#N/A,FALSE,"A4";#N/A,#N/A,FALSE,"A3";#N/A,#N/A,FALSE,"A2";#N/A,#N/A,FALSE,"A1";#N/A,#N/A,FALSE,"Indice"}</definedName>
    <definedName name="xxxxxxxxxxxxxxxx" hidden="1">{#N/A,#N/A,FALSE,"B1";#N/A,#N/A,FALSE,"B2";#N/A,#N/A,FALSE,"B3";#N/A,#N/A,FALSE,"A4";#N/A,#N/A,FALSE,"A3";#N/A,#N/A,FALSE,"A2";#N/A,#N/A,FALSE,"A1";#N/A,#N/A,FALSE,"Indice"}</definedName>
    <definedName name="Z_9F49EFD0_B61E_11D4_B53D_00508B6D6371_.wvu.PrintArea" hidden="1">#REF!</definedName>
    <definedName name="ZA" hidden="1">{#N/A,#N/A,FALSE,"B1";#N/A,#N/A,FALSE,"B2";#N/A,#N/A,FALSE,"B3";#N/A,#N/A,FALSE,"A4";#N/A,#N/A,FALSE,"A3";#N/A,#N/A,FALSE,"A2";#N/A,#N/A,FALSE,"A1";#N/A,#N/A,FALSE,"Indice"}</definedName>
    <definedName name="ZA_1" hidden="1">{#N/A,#N/A,FALSE,"B1";#N/A,#N/A,FALSE,"B2";#N/A,#N/A,FALSE,"B3";#N/A,#N/A,FALSE,"A4";#N/A,#N/A,FALSE,"A3";#N/A,#N/A,FALSE,"A2";#N/A,#N/A,FALSE,"A1";#N/A,#N/A,FALSE,"Indice"}</definedName>
    <definedName name="ZA_2" hidden="1">{#N/A,#N/A,FALSE,"B1";#N/A,#N/A,FALSE,"B2";#N/A,#N/A,FALSE,"B3";#N/A,#N/A,FALSE,"A4";#N/A,#N/A,FALSE,"A3";#N/A,#N/A,FALSE,"A2";#N/A,#N/A,FALSE,"A1";#N/A,#N/A,FALSE,"Indice"}</definedName>
    <definedName name="ZA_3" hidden="1">{#N/A,#N/A,FALSE,"B1";#N/A,#N/A,FALSE,"B2";#N/A,#N/A,FALSE,"B3";#N/A,#N/A,FALSE,"A4";#N/A,#N/A,FALSE,"A3";#N/A,#N/A,FALSE,"A2";#N/A,#N/A,FALSE,"A1";#N/A,#N/A,FALSE,"Indice"}</definedName>
    <definedName name="ZA_4" hidden="1">{#N/A,#N/A,FALSE,"B1";#N/A,#N/A,FALSE,"B2";#N/A,#N/A,FALSE,"B3";#N/A,#N/A,FALSE,"A4";#N/A,#N/A,FALSE,"A3";#N/A,#N/A,FALSE,"A2";#N/A,#N/A,FALSE,"A1";#N/A,#N/A,FALSE,"Indice"}</definedName>
    <definedName name="ZA_5" hidden="1">{#N/A,#N/A,FALSE,"B1";#N/A,#N/A,FALSE,"B2";#N/A,#N/A,FALSE,"B3";#N/A,#N/A,FALSE,"A4";#N/A,#N/A,FALSE,"A3";#N/A,#N/A,FALSE,"A2";#N/A,#N/A,FALSE,"A1";#N/A,#N/A,FALSE,"Indice"}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TRET" hidden="1">[12]RSG!#REF!</definedName>
    <definedName name="zezrzrzerz" hidden="1">{"equity comps",#N/A,FALSE,"CS Comps";"equity comps",#N/A,FALSE,"PS Comps";"equity comps",#N/A,FALSE,"GIC_Comps";"equity comps",#N/A,FALSE,"GIC2_Comps"}</definedName>
    <definedName name="zzzzz" hidden="1">{#N/A,#N/A,FALSE,"A4";#N/A,#N/A,FALSE,"A3";#N/A,#N/A,FALSE,"A2";#N/A,#N/A,FALSE,"A1"}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92" i="1" l="1"/>
  <c r="AM91" i="1"/>
  <c r="AA91" i="1" s="1"/>
  <c r="AM90" i="1"/>
  <c r="AA90" i="1" s="1"/>
  <c r="AM89" i="1"/>
  <c r="AA89" i="1" s="1"/>
  <c r="AM88" i="1"/>
  <c r="AA88" i="1" s="1"/>
  <c r="AI92" i="1"/>
  <c r="AG92" i="1"/>
  <c r="AF92" i="1"/>
  <c r="AN92" i="1"/>
  <c r="AD92" i="1"/>
  <c r="AA92" i="1" l="1"/>
  <c r="AM92" i="1"/>
  <c r="BB58" i="1"/>
  <c r="AD170" i="1"/>
  <c r="AD165" i="1"/>
  <c r="AD156" i="1"/>
  <c r="AD153" i="1"/>
  <c r="AD151" i="1"/>
  <c r="AD146" i="1"/>
  <c r="AD125" i="1"/>
  <c r="AD102" i="1"/>
  <c r="AD87" i="1"/>
  <c r="AD79" i="1"/>
  <c r="AD68" i="1"/>
  <c r="AD62" i="1"/>
  <c r="AD60" i="1"/>
  <c r="AD58" i="1"/>
  <c r="AD56" i="1"/>
  <c r="AD50" i="1"/>
  <c r="AD44" i="1"/>
  <c r="AD39" i="1"/>
  <c r="AD33" i="1"/>
  <c r="AD30" i="1"/>
  <c r="AD24" i="1"/>
  <c r="AD20" i="1"/>
  <c r="AD16" i="1"/>
  <c r="AD11" i="1"/>
  <c r="AD167" i="1" l="1"/>
  <c r="AD171" i="1" s="1"/>
  <c r="AD63" i="1"/>
  <c r="AD40" i="1"/>
  <c r="AD45" i="1" s="1"/>
  <c r="BJ170" i="1"/>
  <c r="BI170" i="1"/>
  <c r="BH170" i="1"/>
  <c r="BG170" i="1"/>
  <c r="BF170" i="1"/>
  <c r="BE170" i="1"/>
  <c r="BD170" i="1"/>
  <c r="BC170" i="1"/>
  <c r="BB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L170" i="1"/>
  <c r="AK170" i="1"/>
  <c r="AJ170" i="1"/>
  <c r="AI170" i="1"/>
  <c r="AH170" i="1"/>
  <c r="AG170" i="1"/>
  <c r="AF170" i="1"/>
  <c r="X170" i="1"/>
  <c r="U170" i="1"/>
  <c r="P170" i="1"/>
  <c r="N170" i="1"/>
  <c r="L170" i="1"/>
  <c r="I170" i="1"/>
  <c r="H170" i="1"/>
  <c r="H171" i="1" s="1"/>
  <c r="H172" i="1" s="1"/>
  <c r="G170" i="1"/>
  <c r="F170" i="1"/>
  <c r="E170" i="1"/>
  <c r="BK169" i="1"/>
  <c r="AC169" i="1" s="1"/>
  <c r="BA169" i="1"/>
  <c r="AZ169" i="1"/>
  <c r="AB169" i="1" s="1"/>
  <c r="AM169" i="1"/>
  <c r="AA169" i="1" s="1"/>
  <c r="W169" i="1"/>
  <c r="Y169" i="1" s="1"/>
  <c r="J169" i="1"/>
  <c r="R169" i="1" s="1"/>
  <c r="BK168" i="1"/>
  <c r="BA168" i="1"/>
  <c r="AZ168" i="1"/>
  <c r="AM168" i="1"/>
  <c r="AA168" i="1" s="1"/>
  <c r="W168" i="1"/>
  <c r="Y168" i="1" s="1"/>
  <c r="J168" i="1"/>
  <c r="T168" i="1" s="1"/>
  <c r="BK166" i="1"/>
  <c r="AC166" i="1" s="1"/>
  <c r="BA166" i="1"/>
  <c r="AZ166" i="1"/>
  <c r="AB166" i="1" s="1"/>
  <c r="AM166" i="1"/>
  <c r="AA166" i="1" s="1"/>
  <c r="W166" i="1"/>
  <c r="Y166" i="1" s="1"/>
  <c r="J166" i="1"/>
  <c r="T166" i="1" s="1"/>
  <c r="V166" i="1" s="1"/>
  <c r="BJ165" i="1"/>
  <c r="BI165" i="1"/>
  <c r="BH165" i="1"/>
  <c r="BG165" i="1"/>
  <c r="BF165" i="1"/>
  <c r="BE165" i="1"/>
  <c r="BD165" i="1"/>
  <c r="BC165" i="1"/>
  <c r="BB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L165" i="1"/>
  <c r="AK165" i="1"/>
  <c r="AJ165" i="1"/>
  <c r="AI165" i="1"/>
  <c r="AH165" i="1"/>
  <c r="AG165" i="1"/>
  <c r="AF165" i="1"/>
  <c r="X165" i="1"/>
  <c r="U165" i="1"/>
  <c r="P165" i="1"/>
  <c r="N165" i="1"/>
  <c r="L165" i="1"/>
  <c r="I165" i="1"/>
  <c r="G165" i="1"/>
  <c r="F165" i="1"/>
  <c r="E165" i="1"/>
  <c r="BK164" i="1"/>
  <c r="AC164" i="1" s="1"/>
  <c r="BA164" i="1"/>
  <c r="AZ164" i="1"/>
  <c r="AB164" i="1" s="1"/>
  <c r="AM164" i="1"/>
  <c r="AA164" i="1" s="1"/>
  <c r="W164" i="1"/>
  <c r="Y164" i="1" s="1"/>
  <c r="J164" i="1"/>
  <c r="T164" i="1" s="1"/>
  <c r="V164" i="1" s="1"/>
  <c r="BK163" i="1"/>
  <c r="AC163" i="1" s="1"/>
  <c r="BA163" i="1"/>
  <c r="AZ163" i="1"/>
  <c r="AB163" i="1" s="1"/>
  <c r="AM163" i="1"/>
  <c r="AA163" i="1" s="1"/>
  <c r="W163" i="1"/>
  <c r="Y163" i="1" s="1"/>
  <c r="J163" i="1"/>
  <c r="R163" i="1" s="1"/>
  <c r="BK162" i="1"/>
  <c r="AC162" i="1" s="1"/>
  <c r="BA162" i="1"/>
  <c r="AZ162" i="1"/>
  <c r="AB162" i="1" s="1"/>
  <c r="AM162" i="1"/>
  <c r="AA162" i="1" s="1"/>
  <c r="W162" i="1"/>
  <c r="Y162" i="1" s="1"/>
  <c r="J162" i="1"/>
  <c r="T162" i="1" s="1"/>
  <c r="V162" i="1" s="1"/>
  <c r="BK161" i="1"/>
  <c r="AC161" i="1" s="1"/>
  <c r="BA161" i="1"/>
  <c r="AZ161" i="1"/>
  <c r="AB161" i="1" s="1"/>
  <c r="AM161" i="1"/>
  <c r="AA161" i="1" s="1"/>
  <c r="W161" i="1"/>
  <c r="Y161" i="1" s="1"/>
  <c r="J161" i="1"/>
  <c r="R161" i="1" s="1"/>
  <c r="BK160" i="1"/>
  <c r="AC160" i="1" s="1"/>
  <c r="BA160" i="1"/>
  <c r="AZ160" i="1"/>
  <c r="AB160" i="1" s="1"/>
  <c r="AM160" i="1"/>
  <c r="AA160" i="1" s="1"/>
  <c r="W160" i="1"/>
  <c r="Y160" i="1" s="1"/>
  <c r="J160" i="1"/>
  <c r="R160" i="1" s="1"/>
  <c r="BK159" i="1"/>
  <c r="AC159" i="1" s="1"/>
  <c r="BA159" i="1"/>
  <c r="AZ159" i="1"/>
  <c r="AB159" i="1" s="1"/>
  <c r="AM159" i="1"/>
  <c r="AA159" i="1" s="1"/>
  <c r="W159" i="1"/>
  <c r="Y159" i="1" s="1"/>
  <c r="J159" i="1"/>
  <c r="T159" i="1" s="1"/>
  <c r="V159" i="1" s="1"/>
  <c r="BK158" i="1"/>
  <c r="AC158" i="1" s="1"/>
  <c r="BA158" i="1"/>
  <c r="AZ158" i="1"/>
  <c r="AB158" i="1" s="1"/>
  <c r="AM158" i="1"/>
  <c r="AA158" i="1" s="1"/>
  <c r="W158" i="1"/>
  <c r="Y158" i="1" s="1"/>
  <c r="J158" i="1"/>
  <c r="T158" i="1" s="1"/>
  <c r="V158" i="1" s="1"/>
  <c r="BK157" i="1"/>
  <c r="BA157" i="1"/>
  <c r="AZ157" i="1"/>
  <c r="AB157" i="1" s="1"/>
  <c r="AM157" i="1"/>
  <c r="AA157" i="1" s="1"/>
  <c r="W157" i="1"/>
  <c r="J157" i="1"/>
  <c r="BJ156" i="1"/>
  <c r="BI156" i="1"/>
  <c r="BH156" i="1"/>
  <c r="BG156" i="1"/>
  <c r="BF156" i="1"/>
  <c r="BE156" i="1"/>
  <c r="BD156" i="1"/>
  <c r="BC156" i="1"/>
  <c r="BB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L156" i="1"/>
  <c r="AK156" i="1"/>
  <c r="AJ156" i="1"/>
  <c r="AI156" i="1"/>
  <c r="AH156" i="1"/>
  <c r="AG156" i="1"/>
  <c r="AF156" i="1"/>
  <c r="X156" i="1"/>
  <c r="U156" i="1"/>
  <c r="P156" i="1"/>
  <c r="N156" i="1"/>
  <c r="L156" i="1"/>
  <c r="I156" i="1"/>
  <c r="G156" i="1"/>
  <c r="F156" i="1"/>
  <c r="E156" i="1"/>
  <c r="BK155" i="1"/>
  <c r="AC155" i="1" s="1"/>
  <c r="BA155" i="1"/>
  <c r="AZ155" i="1"/>
  <c r="AB155" i="1" s="1"/>
  <c r="AM155" i="1"/>
  <c r="W155" i="1"/>
  <c r="Y155" i="1" s="1"/>
  <c r="J155" i="1"/>
  <c r="R155" i="1" s="1"/>
  <c r="BK154" i="1"/>
  <c r="BA154" i="1"/>
  <c r="AZ154" i="1"/>
  <c r="AB154" i="1" s="1"/>
  <c r="AM154" i="1"/>
  <c r="AA154" i="1" s="1"/>
  <c r="W154" i="1"/>
  <c r="J154" i="1"/>
  <c r="R154" i="1" s="1"/>
  <c r="BJ153" i="1"/>
  <c r="BI153" i="1"/>
  <c r="BH153" i="1"/>
  <c r="BG153" i="1"/>
  <c r="BF153" i="1"/>
  <c r="BE153" i="1"/>
  <c r="BD153" i="1"/>
  <c r="BC153" i="1"/>
  <c r="BB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L153" i="1"/>
  <c r="AK153" i="1"/>
  <c r="AJ153" i="1"/>
  <c r="AI153" i="1"/>
  <c r="AH153" i="1"/>
  <c r="AG153" i="1"/>
  <c r="AF153" i="1"/>
  <c r="X153" i="1"/>
  <c r="U153" i="1"/>
  <c r="P153" i="1"/>
  <c r="N153" i="1"/>
  <c r="L153" i="1"/>
  <c r="I153" i="1"/>
  <c r="G153" i="1"/>
  <c r="F153" i="1"/>
  <c r="E153" i="1"/>
  <c r="BK152" i="1"/>
  <c r="AC152" i="1" s="1"/>
  <c r="AC153" i="1" s="1"/>
  <c r="BA152" i="1"/>
  <c r="BA153" i="1" s="1"/>
  <c r="AZ152" i="1"/>
  <c r="AZ153" i="1" s="1"/>
  <c r="AM152" i="1"/>
  <c r="AM153" i="1" s="1"/>
  <c r="W152" i="1"/>
  <c r="W153" i="1" s="1"/>
  <c r="J152" i="1"/>
  <c r="R152" i="1" s="1"/>
  <c r="R153" i="1" s="1"/>
  <c r="BJ151" i="1"/>
  <c r="BI151" i="1"/>
  <c r="BH151" i="1"/>
  <c r="BG151" i="1"/>
  <c r="BF151" i="1"/>
  <c r="BE151" i="1"/>
  <c r="BD151" i="1"/>
  <c r="BC151" i="1"/>
  <c r="BB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L151" i="1"/>
  <c r="AK151" i="1"/>
  <c r="AJ151" i="1"/>
  <c r="AI151" i="1"/>
  <c r="AH151" i="1"/>
  <c r="AG151" i="1"/>
  <c r="AF151" i="1"/>
  <c r="X151" i="1"/>
  <c r="U151" i="1"/>
  <c r="P151" i="1"/>
  <c r="N151" i="1"/>
  <c r="L151" i="1"/>
  <c r="I151" i="1"/>
  <c r="G151" i="1"/>
  <c r="F151" i="1"/>
  <c r="E151" i="1"/>
  <c r="BK150" i="1"/>
  <c r="AC150" i="1" s="1"/>
  <c r="BA150" i="1"/>
  <c r="AZ150" i="1"/>
  <c r="AB150" i="1" s="1"/>
  <c r="AM150" i="1"/>
  <c r="AA150" i="1" s="1"/>
  <c r="W150" i="1"/>
  <c r="Y150" i="1" s="1"/>
  <c r="J150" i="1"/>
  <c r="R150" i="1" s="1"/>
  <c r="BK149" i="1"/>
  <c r="AC149" i="1" s="1"/>
  <c r="BA149" i="1"/>
  <c r="AZ149" i="1"/>
  <c r="AB149" i="1" s="1"/>
  <c r="AM149" i="1"/>
  <c r="AA149" i="1" s="1"/>
  <c r="W149" i="1"/>
  <c r="Y149" i="1" s="1"/>
  <c r="J149" i="1"/>
  <c r="T149" i="1" s="1"/>
  <c r="V149" i="1" s="1"/>
  <c r="BK148" i="1"/>
  <c r="AC148" i="1" s="1"/>
  <c r="BA148" i="1"/>
  <c r="AZ148" i="1"/>
  <c r="AB148" i="1" s="1"/>
  <c r="AM148" i="1"/>
  <c r="AA148" i="1" s="1"/>
  <c r="W148" i="1"/>
  <c r="Y148" i="1" s="1"/>
  <c r="J148" i="1"/>
  <c r="BK147" i="1"/>
  <c r="BA147" i="1"/>
  <c r="AZ147" i="1"/>
  <c r="AB147" i="1" s="1"/>
  <c r="AM147" i="1"/>
  <c r="W147" i="1"/>
  <c r="Y147" i="1" s="1"/>
  <c r="J147" i="1"/>
  <c r="R147" i="1" s="1"/>
  <c r="BJ146" i="1"/>
  <c r="BI146" i="1"/>
  <c r="BH146" i="1"/>
  <c r="BG146" i="1"/>
  <c r="BF146" i="1"/>
  <c r="BE146" i="1"/>
  <c r="BD146" i="1"/>
  <c r="BC146" i="1"/>
  <c r="BB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L146" i="1"/>
  <c r="AK146" i="1"/>
  <c r="AJ146" i="1"/>
  <c r="AI146" i="1"/>
  <c r="AH146" i="1"/>
  <c r="AG146" i="1"/>
  <c r="AF146" i="1"/>
  <c r="X146" i="1"/>
  <c r="U146" i="1"/>
  <c r="P146" i="1"/>
  <c r="N146" i="1"/>
  <c r="L146" i="1"/>
  <c r="I146" i="1"/>
  <c r="G146" i="1"/>
  <c r="F146" i="1"/>
  <c r="E146" i="1"/>
  <c r="BK145" i="1"/>
  <c r="AC145" i="1" s="1"/>
  <c r="BA145" i="1"/>
  <c r="AZ145" i="1"/>
  <c r="AB145" i="1" s="1"/>
  <c r="AM145" i="1"/>
  <c r="AA145" i="1" s="1"/>
  <c r="W145" i="1"/>
  <c r="Y145" i="1" s="1"/>
  <c r="J145" i="1"/>
  <c r="T145" i="1" s="1"/>
  <c r="V145" i="1" s="1"/>
  <c r="BK144" i="1"/>
  <c r="AC144" i="1" s="1"/>
  <c r="BA144" i="1"/>
  <c r="AZ144" i="1"/>
  <c r="AB144" i="1" s="1"/>
  <c r="AM144" i="1"/>
  <c r="AA144" i="1" s="1"/>
  <c r="W144" i="1"/>
  <c r="Y144" i="1" s="1"/>
  <c r="J144" i="1"/>
  <c r="T144" i="1" s="1"/>
  <c r="V144" i="1" s="1"/>
  <c r="BK143" i="1"/>
  <c r="AC143" i="1" s="1"/>
  <c r="BA143" i="1"/>
  <c r="AZ143" i="1"/>
  <c r="AB143" i="1" s="1"/>
  <c r="AM143" i="1"/>
  <c r="AA143" i="1" s="1"/>
  <c r="W143" i="1"/>
  <c r="Y143" i="1" s="1"/>
  <c r="J143" i="1"/>
  <c r="R143" i="1" s="1"/>
  <c r="BK142" i="1"/>
  <c r="AC142" i="1" s="1"/>
  <c r="BA142" i="1"/>
  <c r="AZ142" i="1"/>
  <c r="AB142" i="1" s="1"/>
  <c r="AM142" i="1"/>
  <c r="AA142" i="1" s="1"/>
  <c r="W142" i="1"/>
  <c r="Y142" i="1" s="1"/>
  <c r="J142" i="1"/>
  <c r="T142" i="1" s="1"/>
  <c r="V142" i="1" s="1"/>
  <c r="BK141" i="1"/>
  <c r="AC141" i="1" s="1"/>
  <c r="BA141" i="1"/>
  <c r="AZ141" i="1"/>
  <c r="AB141" i="1" s="1"/>
  <c r="AM141" i="1"/>
  <c r="AA141" i="1" s="1"/>
  <c r="W141" i="1"/>
  <c r="Y141" i="1" s="1"/>
  <c r="J141" i="1"/>
  <c r="BK140" i="1"/>
  <c r="AC140" i="1" s="1"/>
  <c r="BA140" i="1"/>
  <c r="AZ140" i="1"/>
  <c r="AB140" i="1" s="1"/>
  <c r="AM140" i="1"/>
  <c r="AA140" i="1" s="1"/>
  <c r="W140" i="1"/>
  <c r="Y140" i="1" s="1"/>
  <c r="J140" i="1"/>
  <c r="T140" i="1" s="1"/>
  <c r="V140" i="1" s="1"/>
  <c r="BK139" i="1"/>
  <c r="AC139" i="1" s="1"/>
  <c r="BA139" i="1"/>
  <c r="AZ139" i="1"/>
  <c r="AB139" i="1" s="1"/>
  <c r="AM139" i="1"/>
  <c r="AA139" i="1" s="1"/>
  <c r="W139" i="1"/>
  <c r="Y139" i="1" s="1"/>
  <c r="J139" i="1"/>
  <c r="T139" i="1" s="1"/>
  <c r="V139" i="1" s="1"/>
  <c r="BK138" i="1"/>
  <c r="AC138" i="1" s="1"/>
  <c r="BA138" i="1"/>
  <c r="AZ138" i="1"/>
  <c r="AB138" i="1" s="1"/>
  <c r="AM138" i="1"/>
  <c r="AA138" i="1" s="1"/>
  <c r="W138" i="1"/>
  <c r="Y138" i="1" s="1"/>
  <c r="J138" i="1"/>
  <c r="R138" i="1" s="1"/>
  <c r="BK137" i="1"/>
  <c r="AC137" i="1" s="1"/>
  <c r="BA137" i="1"/>
  <c r="AZ137" i="1"/>
  <c r="AB137" i="1" s="1"/>
  <c r="AM137" i="1"/>
  <c r="AA137" i="1" s="1"/>
  <c r="W137" i="1"/>
  <c r="Y137" i="1" s="1"/>
  <c r="J137" i="1"/>
  <c r="T137" i="1" s="1"/>
  <c r="V137" i="1" s="1"/>
  <c r="BK136" i="1"/>
  <c r="AC136" i="1" s="1"/>
  <c r="BA136" i="1"/>
  <c r="AZ136" i="1"/>
  <c r="AB136" i="1" s="1"/>
  <c r="AM136" i="1"/>
  <c r="AA136" i="1" s="1"/>
  <c r="W136" i="1"/>
  <c r="Y136" i="1" s="1"/>
  <c r="J136" i="1"/>
  <c r="T136" i="1" s="1"/>
  <c r="V136" i="1" s="1"/>
  <c r="BK135" i="1"/>
  <c r="AC135" i="1" s="1"/>
  <c r="BA135" i="1"/>
  <c r="AZ135" i="1"/>
  <c r="AB135" i="1" s="1"/>
  <c r="AM135" i="1"/>
  <c r="AA135" i="1" s="1"/>
  <c r="W135" i="1"/>
  <c r="Y135" i="1" s="1"/>
  <c r="J135" i="1"/>
  <c r="BK134" i="1"/>
  <c r="AC134" i="1" s="1"/>
  <c r="BA134" i="1"/>
  <c r="AZ134" i="1"/>
  <c r="AB134" i="1" s="1"/>
  <c r="AM134" i="1"/>
  <c r="AA134" i="1" s="1"/>
  <c r="W134" i="1"/>
  <c r="Y134" i="1" s="1"/>
  <c r="J134" i="1"/>
  <c r="R134" i="1" s="1"/>
  <c r="BK133" i="1"/>
  <c r="AC133" i="1" s="1"/>
  <c r="BA133" i="1"/>
  <c r="AZ133" i="1"/>
  <c r="AB133" i="1" s="1"/>
  <c r="AM133" i="1"/>
  <c r="AA133" i="1" s="1"/>
  <c r="W133" i="1"/>
  <c r="Y133" i="1" s="1"/>
  <c r="J133" i="1"/>
  <c r="R133" i="1" s="1"/>
  <c r="BK132" i="1"/>
  <c r="AC132" i="1" s="1"/>
  <c r="BA132" i="1"/>
  <c r="AZ132" i="1"/>
  <c r="AB132" i="1" s="1"/>
  <c r="AM132" i="1"/>
  <c r="AA132" i="1" s="1"/>
  <c r="W132" i="1"/>
  <c r="Y132" i="1" s="1"/>
  <c r="J132" i="1"/>
  <c r="T132" i="1" s="1"/>
  <c r="V132" i="1" s="1"/>
  <c r="BK131" i="1"/>
  <c r="AC131" i="1" s="1"/>
  <c r="BA131" i="1"/>
  <c r="AZ131" i="1"/>
  <c r="AB131" i="1" s="1"/>
  <c r="AM131" i="1"/>
  <c r="AA131" i="1" s="1"/>
  <c r="W131" i="1"/>
  <c r="Y131" i="1" s="1"/>
  <c r="J131" i="1"/>
  <c r="T131" i="1" s="1"/>
  <c r="V131" i="1" s="1"/>
  <c r="BK130" i="1"/>
  <c r="AC130" i="1" s="1"/>
  <c r="BA130" i="1"/>
  <c r="AZ130" i="1"/>
  <c r="AB130" i="1" s="1"/>
  <c r="AM130" i="1"/>
  <c r="AA130" i="1" s="1"/>
  <c r="W130" i="1"/>
  <c r="Y130" i="1" s="1"/>
  <c r="J130" i="1"/>
  <c r="R130" i="1" s="1"/>
  <c r="BK129" i="1"/>
  <c r="AC129" i="1" s="1"/>
  <c r="BA129" i="1"/>
  <c r="AZ129" i="1"/>
  <c r="AB129" i="1" s="1"/>
  <c r="AM129" i="1"/>
  <c r="AA129" i="1" s="1"/>
  <c r="W129" i="1"/>
  <c r="Y129" i="1" s="1"/>
  <c r="J129" i="1"/>
  <c r="R129" i="1" s="1"/>
  <c r="BK128" i="1"/>
  <c r="AC128" i="1" s="1"/>
  <c r="BA128" i="1"/>
  <c r="AZ128" i="1"/>
  <c r="AB128" i="1" s="1"/>
  <c r="AM128" i="1"/>
  <c r="AA128" i="1" s="1"/>
  <c r="W128" i="1"/>
  <c r="Y128" i="1" s="1"/>
  <c r="J128" i="1"/>
  <c r="BK127" i="1"/>
  <c r="BA127" i="1"/>
  <c r="AZ127" i="1"/>
  <c r="AB127" i="1" s="1"/>
  <c r="AM127" i="1"/>
  <c r="AA127" i="1" s="1"/>
  <c r="W127" i="1"/>
  <c r="Y127" i="1" s="1"/>
  <c r="J127" i="1"/>
  <c r="R127" i="1" s="1"/>
  <c r="BK126" i="1"/>
  <c r="AC126" i="1" s="1"/>
  <c r="BA126" i="1"/>
  <c r="AZ126" i="1"/>
  <c r="AM126" i="1"/>
  <c r="AA126" i="1" s="1"/>
  <c r="W126" i="1"/>
  <c r="Y126" i="1" s="1"/>
  <c r="J126" i="1"/>
  <c r="BJ125" i="1"/>
  <c r="BI125" i="1"/>
  <c r="BH125" i="1"/>
  <c r="BG125" i="1"/>
  <c r="BF125" i="1"/>
  <c r="BE125" i="1"/>
  <c r="BD125" i="1"/>
  <c r="BC125" i="1"/>
  <c r="BB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L125" i="1"/>
  <c r="AK125" i="1"/>
  <c r="AJ125" i="1"/>
  <c r="AI125" i="1"/>
  <c r="AH125" i="1"/>
  <c r="AG125" i="1"/>
  <c r="AF125" i="1"/>
  <c r="X125" i="1"/>
  <c r="U125" i="1"/>
  <c r="P125" i="1"/>
  <c r="N125" i="1"/>
  <c r="L125" i="1"/>
  <c r="I125" i="1"/>
  <c r="G125" i="1"/>
  <c r="F125" i="1"/>
  <c r="E125" i="1"/>
  <c r="BK124" i="1"/>
  <c r="AC124" i="1" s="1"/>
  <c r="BA124" i="1"/>
  <c r="AZ124" i="1"/>
  <c r="AB124" i="1" s="1"/>
  <c r="AM124" i="1"/>
  <c r="AA124" i="1" s="1"/>
  <c r="W124" i="1"/>
  <c r="Y124" i="1" s="1"/>
  <c r="J124" i="1"/>
  <c r="R124" i="1" s="1"/>
  <c r="BK123" i="1"/>
  <c r="AC123" i="1" s="1"/>
  <c r="BA123" i="1"/>
  <c r="AZ123" i="1"/>
  <c r="AB123" i="1" s="1"/>
  <c r="AM123" i="1"/>
  <c r="AA123" i="1" s="1"/>
  <c r="W123" i="1"/>
  <c r="Y123" i="1" s="1"/>
  <c r="J123" i="1"/>
  <c r="R123" i="1" s="1"/>
  <c r="BK122" i="1"/>
  <c r="AC122" i="1" s="1"/>
  <c r="BA122" i="1"/>
  <c r="AZ122" i="1"/>
  <c r="AB122" i="1" s="1"/>
  <c r="AM122" i="1"/>
  <c r="AA122" i="1" s="1"/>
  <c r="W122" i="1"/>
  <c r="Y122" i="1" s="1"/>
  <c r="J122" i="1"/>
  <c r="R122" i="1" s="1"/>
  <c r="BK121" i="1"/>
  <c r="AC121" i="1" s="1"/>
  <c r="BA121" i="1"/>
  <c r="AZ121" i="1"/>
  <c r="AB121" i="1" s="1"/>
  <c r="AM121" i="1"/>
  <c r="AA121" i="1" s="1"/>
  <c r="W121" i="1"/>
  <c r="Y121" i="1" s="1"/>
  <c r="J121" i="1"/>
  <c r="T121" i="1" s="1"/>
  <c r="V121" i="1" s="1"/>
  <c r="BK120" i="1"/>
  <c r="AC120" i="1" s="1"/>
  <c r="BA120" i="1"/>
  <c r="AZ120" i="1"/>
  <c r="AB120" i="1" s="1"/>
  <c r="AM120" i="1"/>
  <c r="AA120" i="1" s="1"/>
  <c r="W120" i="1"/>
  <c r="Y120" i="1" s="1"/>
  <c r="J120" i="1"/>
  <c r="R120" i="1" s="1"/>
  <c r="BK119" i="1"/>
  <c r="AC119" i="1" s="1"/>
  <c r="BA119" i="1"/>
  <c r="AZ119" i="1"/>
  <c r="AB119" i="1" s="1"/>
  <c r="AM119" i="1"/>
  <c r="AA119" i="1" s="1"/>
  <c r="W119" i="1"/>
  <c r="Y119" i="1" s="1"/>
  <c r="J119" i="1"/>
  <c r="T119" i="1" s="1"/>
  <c r="V119" i="1" s="1"/>
  <c r="BK118" i="1"/>
  <c r="AC118" i="1" s="1"/>
  <c r="BA118" i="1"/>
  <c r="AZ118" i="1"/>
  <c r="AB118" i="1" s="1"/>
  <c r="AM118" i="1"/>
  <c r="AA118" i="1" s="1"/>
  <c r="W118" i="1"/>
  <c r="Y118" i="1" s="1"/>
  <c r="J118" i="1"/>
  <c r="R118" i="1" s="1"/>
  <c r="BK117" i="1"/>
  <c r="AC117" i="1" s="1"/>
  <c r="BA117" i="1"/>
  <c r="AZ117" i="1"/>
  <c r="AB117" i="1" s="1"/>
  <c r="AM117" i="1"/>
  <c r="AA117" i="1" s="1"/>
  <c r="W117" i="1"/>
  <c r="Y117" i="1" s="1"/>
  <c r="J117" i="1"/>
  <c r="R117" i="1" s="1"/>
  <c r="BK116" i="1"/>
  <c r="AC116" i="1" s="1"/>
  <c r="BA116" i="1"/>
  <c r="AZ116" i="1"/>
  <c r="AB116" i="1" s="1"/>
  <c r="AM116" i="1"/>
  <c r="AA116" i="1" s="1"/>
  <c r="W116" i="1"/>
  <c r="Y116" i="1" s="1"/>
  <c r="J116" i="1"/>
  <c r="R116" i="1" s="1"/>
  <c r="BK115" i="1"/>
  <c r="AC115" i="1" s="1"/>
  <c r="BA115" i="1"/>
  <c r="AZ115" i="1"/>
  <c r="AB115" i="1" s="1"/>
  <c r="AM115" i="1"/>
  <c r="AA115" i="1" s="1"/>
  <c r="W115" i="1"/>
  <c r="Y115" i="1" s="1"/>
  <c r="J115" i="1"/>
  <c r="R115" i="1" s="1"/>
  <c r="BK114" i="1"/>
  <c r="AC114" i="1" s="1"/>
  <c r="BA114" i="1"/>
  <c r="AZ114" i="1"/>
  <c r="AB114" i="1" s="1"/>
  <c r="AM114" i="1"/>
  <c r="AA114" i="1"/>
  <c r="W114" i="1"/>
  <c r="Y114" i="1" s="1"/>
  <c r="J114" i="1"/>
  <c r="R114" i="1" s="1"/>
  <c r="BK113" i="1"/>
  <c r="AC113" i="1" s="1"/>
  <c r="BA113" i="1"/>
  <c r="AZ113" i="1"/>
  <c r="AB113" i="1" s="1"/>
  <c r="AM113" i="1"/>
  <c r="AA113" i="1" s="1"/>
  <c r="W113" i="1"/>
  <c r="Y113" i="1" s="1"/>
  <c r="J113" i="1"/>
  <c r="T113" i="1" s="1"/>
  <c r="V113" i="1" s="1"/>
  <c r="BK112" i="1"/>
  <c r="AC112" i="1" s="1"/>
  <c r="BA112" i="1"/>
  <c r="AZ112" i="1"/>
  <c r="AB112" i="1" s="1"/>
  <c r="AM112" i="1"/>
  <c r="AA112" i="1" s="1"/>
  <c r="W112" i="1"/>
  <c r="Y112" i="1" s="1"/>
  <c r="J112" i="1"/>
  <c r="T112" i="1" s="1"/>
  <c r="V112" i="1" s="1"/>
  <c r="BK111" i="1"/>
  <c r="AC111" i="1" s="1"/>
  <c r="BA111" i="1"/>
  <c r="AZ111" i="1"/>
  <c r="AB111" i="1" s="1"/>
  <c r="AM111" i="1"/>
  <c r="AA111" i="1" s="1"/>
  <c r="W111" i="1"/>
  <c r="Y111" i="1" s="1"/>
  <c r="J111" i="1"/>
  <c r="R111" i="1" s="1"/>
  <c r="BK110" i="1"/>
  <c r="AC110" i="1" s="1"/>
  <c r="BA110" i="1"/>
  <c r="AZ110" i="1"/>
  <c r="AB110" i="1" s="1"/>
  <c r="AM110" i="1"/>
  <c r="AA110" i="1" s="1"/>
  <c r="W110" i="1"/>
  <c r="Y110" i="1" s="1"/>
  <c r="J110" i="1"/>
  <c r="BK109" i="1"/>
  <c r="AC109" i="1" s="1"/>
  <c r="BA109" i="1"/>
  <c r="AZ109" i="1"/>
  <c r="AB109" i="1" s="1"/>
  <c r="AM109" i="1"/>
  <c r="AA109" i="1" s="1"/>
  <c r="W109" i="1"/>
  <c r="Y109" i="1" s="1"/>
  <c r="J109" i="1"/>
  <c r="R109" i="1" s="1"/>
  <c r="BK108" i="1"/>
  <c r="AC108" i="1" s="1"/>
  <c r="BA108" i="1"/>
  <c r="AZ108" i="1"/>
  <c r="AB108" i="1" s="1"/>
  <c r="AM108" i="1"/>
  <c r="AA108" i="1" s="1"/>
  <c r="W108" i="1"/>
  <c r="Y108" i="1" s="1"/>
  <c r="J108" i="1"/>
  <c r="R108" i="1" s="1"/>
  <c r="BK107" i="1"/>
  <c r="AC107" i="1" s="1"/>
  <c r="BA107" i="1"/>
  <c r="AZ107" i="1"/>
  <c r="AB107" i="1" s="1"/>
  <c r="AM107" i="1"/>
  <c r="AA107" i="1" s="1"/>
  <c r="W107" i="1"/>
  <c r="Y107" i="1" s="1"/>
  <c r="J107" i="1"/>
  <c r="R107" i="1" s="1"/>
  <c r="BK106" i="1"/>
  <c r="AC106" i="1" s="1"/>
  <c r="BA106" i="1"/>
  <c r="AZ106" i="1"/>
  <c r="AB106" i="1" s="1"/>
  <c r="AM106" i="1"/>
  <c r="AA106" i="1" s="1"/>
  <c r="W106" i="1"/>
  <c r="Y106" i="1" s="1"/>
  <c r="J106" i="1"/>
  <c r="R106" i="1" s="1"/>
  <c r="BK105" i="1"/>
  <c r="AC105" i="1" s="1"/>
  <c r="BA105" i="1"/>
  <c r="AZ105" i="1"/>
  <c r="AB105" i="1" s="1"/>
  <c r="AM105" i="1"/>
  <c r="AA105" i="1" s="1"/>
  <c r="W105" i="1"/>
  <c r="Y105" i="1" s="1"/>
  <c r="J105" i="1"/>
  <c r="BK104" i="1"/>
  <c r="AC104" i="1" s="1"/>
  <c r="BA104" i="1"/>
  <c r="AZ104" i="1"/>
  <c r="AB104" i="1" s="1"/>
  <c r="AM104" i="1"/>
  <c r="AA104" i="1" s="1"/>
  <c r="W104" i="1"/>
  <c r="Y104" i="1" s="1"/>
  <c r="J104" i="1"/>
  <c r="R104" i="1" s="1"/>
  <c r="BK103" i="1"/>
  <c r="AC103" i="1" s="1"/>
  <c r="BA103" i="1"/>
  <c r="AZ103" i="1"/>
  <c r="AB103" i="1" s="1"/>
  <c r="AM103" i="1"/>
  <c r="W103" i="1"/>
  <c r="Y103" i="1" s="1"/>
  <c r="J103" i="1"/>
  <c r="T103" i="1" s="1"/>
  <c r="BJ102" i="1"/>
  <c r="BI102" i="1"/>
  <c r="BH102" i="1"/>
  <c r="BG102" i="1"/>
  <c r="BF102" i="1"/>
  <c r="BE102" i="1"/>
  <c r="BD102" i="1"/>
  <c r="BC102" i="1"/>
  <c r="BB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L102" i="1"/>
  <c r="AK102" i="1"/>
  <c r="AJ102" i="1"/>
  <c r="AI102" i="1"/>
  <c r="AH102" i="1"/>
  <c r="AG102" i="1"/>
  <c r="AF102" i="1"/>
  <c r="X102" i="1"/>
  <c r="U102" i="1"/>
  <c r="P102" i="1"/>
  <c r="N102" i="1"/>
  <c r="L102" i="1"/>
  <c r="I102" i="1"/>
  <c r="G102" i="1"/>
  <c r="F102" i="1"/>
  <c r="E102" i="1"/>
  <c r="BK101" i="1"/>
  <c r="AC101" i="1" s="1"/>
  <c r="BA101" i="1"/>
  <c r="AZ101" i="1"/>
  <c r="AB101" i="1" s="1"/>
  <c r="AM101" i="1"/>
  <c r="AA101" i="1" s="1"/>
  <c r="W101" i="1"/>
  <c r="Y101" i="1" s="1"/>
  <c r="J101" i="1"/>
  <c r="T101" i="1" s="1"/>
  <c r="V101" i="1" s="1"/>
  <c r="BK100" i="1"/>
  <c r="AC100" i="1" s="1"/>
  <c r="BA100" i="1"/>
  <c r="AZ100" i="1"/>
  <c r="AB100" i="1" s="1"/>
  <c r="AM100" i="1"/>
  <c r="AA100" i="1" s="1"/>
  <c r="W100" i="1"/>
  <c r="Y100" i="1" s="1"/>
  <c r="J100" i="1"/>
  <c r="R100" i="1" s="1"/>
  <c r="BK99" i="1"/>
  <c r="AC99" i="1" s="1"/>
  <c r="BA99" i="1"/>
  <c r="AZ99" i="1"/>
  <c r="AB99" i="1" s="1"/>
  <c r="AM99" i="1"/>
  <c r="AA99" i="1" s="1"/>
  <c r="W99" i="1"/>
  <c r="Y99" i="1" s="1"/>
  <c r="J99" i="1"/>
  <c r="T99" i="1" s="1"/>
  <c r="V99" i="1" s="1"/>
  <c r="BK98" i="1"/>
  <c r="AC98" i="1" s="1"/>
  <c r="BA98" i="1"/>
  <c r="AZ98" i="1"/>
  <c r="AB98" i="1" s="1"/>
  <c r="AM98" i="1"/>
  <c r="AA98" i="1" s="1"/>
  <c r="W98" i="1"/>
  <c r="Y98" i="1" s="1"/>
  <c r="J98" i="1"/>
  <c r="T98" i="1" s="1"/>
  <c r="V98" i="1" s="1"/>
  <c r="BK97" i="1"/>
  <c r="AC97" i="1" s="1"/>
  <c r="BA97" i="1"/>
  <c r="AZ97" i="1"/>
  <c r="AB97" i="1" s="1"/>
  <c r="AM97" i="1"/>
  <c r="AA97" i="1" s="1"/>
  <c r="W97" i="1"/>
  <c r="Y97" i="1" s="1"/>
  <c r="J97" i="1"/>
  <c r="T97" i="1" s="1"/>
  <c r="V97" i="1" s="1"/>
  <c r="BK96" i="1"/>
  <c r="AC96" i="1" s="1"/>
  <c r="BA96" i="1"/>
  <c r="AZ96" i="1"/>
  <c r="AB96" i="1" s="1"/>
  <c r="AM96" i="1"/>
  <c r="AA96" i="1" s="1"/>
  <c r="W96" i="1"/>
  <c r="Y96" i="1" s="1"/>
  <c r="J96" i="1"/>
  <c r="T96" i="1" s="1"/>
  <c r="V96" i="1" s="1"/>
  <c r="BK95" i="1"/>
  <c r="AC95" i="1" s="1"/>
  <c r="BA95" i="1"/>
  <c r="AZ95" i="1"/>
  <c r="AB95" i="1" s="1"/>
  <c r="AM95" i="1"/>
  <c r="AA95" i="1" s="1"/>
  <c r="W95" i="1"/>
  <c r="Y95" i="1" s="1"/>
  <c r="J95" i="1"/>
  <c r="T95" i="1" s="1"/>
  <c r="V95" i="1" s="1"/>
  <c r="BK94" i="1"/>
  <c r="AC94" i="1" s="1"/>
  <c r="BA94" i="1"/>
  <c r="AZ94" i="1"/>
  <c r="AB94" i="1" s="1"/>
  <c r="AM94" i="1"/>
  <c r="AA94" i="1" s="1"/>
  <c r="W94" i="1"/>
  <c r="Y94" i="1" s="1"/>
  <c r="J94" i="1"/>
  <c r="R94" i="1" s="1"/>
  <c r="BK93" i="1"/>
  <c r="AC93" i="1" s="1"/>
  <c r="BA93" i="1"/>
  <c r="AZ93" i="1"/>
  <c r="AB93" i="1" s="1"/>
  <c r="AM93" i="1"/>
  <c r="AA93" i="1" s="1"/>
  <c r="W93" i="1"/>
  <c r="Y93" i="1" s="1"/>
  <c r="J93" i="1"/>
  <c r="T93" i="1" s="1"/>
  <c r="BJ92" i="1"/>
  <c r="BI92" i="1"/>
  <c r="BH92" i="1"/>
  <c r="BG92" i="1"/>
  <c r="BF92" i="1"/>
  <c r="BE92" i="1"/>
  <c r="BD92" i="1"/>
  <c r="BC92" i="1"/>
  <c r="BB92" i="1"/>
  <c r="AY92" i="1"/>
  <c r="AX92" i="1"/>
  <c r="AW92" i="1"/>
  <c r="AV92" i="1"/>
  <c r="AU92" i="1"/>
  <c r="AT92" i="1"/>
  <c r="AS92" i="1"/>
  <c r="AR92" i="1"/>
  <c r="AQ92" i="1"/>
  <c r="AP92" i="1"/>
  <c r="AO92" i="1"/>
  <c r="X92" i="1"/>
  <c r="U92" i="1"/>
  <c r="P92" i="1"/>
  <c r="N92" i="1"/>
  <c r="L92" i="1"/>
  <c r="I92" i="1"/>
  <c r="G92" i="1"/>
  <c r="F92" i="1"/>
  <c r="E92" i="1"/>
  <c r="BK91" i="1"/>
  <c r="AC91" i="1" s="1"/>
  <c r="AC92" i="1" s="1"/>
  <c r="BA91" i="1"/>
  <c r="AZ91" i="1"/>
  <c r="AB91" i="1" s="1"/>
  <c r="W91" i="1"/>
  <c r="Y91" i="1" s="1"/>
  <c r="J91" i="1"/>
  <c r="T91" i="1" s="1"/>
  <c r="V91" i="1" s="1"/>
  <c r="AZ90" i="1"/>
  <c r="AB90" i="1" s="1"/>
  <c r="W90" i="1"/>
  <c r="Y90" i="1" s="1"/>
  <c r="J90" i="1"/>
  <c r="T90" i="1" s="1"/>
  <c r="V90" i="1" s="1"/>
  <c r="AZ89" i="1"/>
  <c r="AB89" i="1" s="1"/>
  <c r="W89" i="1"/>
  <c r="Y89" i="1" s="1"/>
  <c r="J89" i="1"/>
  <c r="T89" i="1" s="1"/>
  <c r="V89" i="1" s="1"/>
  <c r="AZ88" i="1"/>
  <c r="AB88" i="1" s="1"/>
  <c r="W88" i="1"/>
  <c r="J88" i="1"/>
  <c r="T88" i="1" s="1"/>
  <c r="BJ87" i="1"/>
  <c r="BI87" i="1"/>
  <c r="BH87" i="1"/>
  <c r="BG87" i="1"/>
  <c r="BF87" i="1"/>
  <c r="BE87" i="1"/>
  <c r="BD87" i="1"/>
  <c r="BC87" i="1"/>
  <c r="BB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L87" i="1"/>
  <c r="AK87" i="1"/>
  <c r="AJ87" i="1"/>
  <c r="AI87" i="1"/>
  <c r="AH87" i="1"/>
  <c r="AG87" i="1"/>
  <c r="AF87" i="1"/>
  <c r="X87" i="1"/>
  <c r="U87" i="1"/>
  <c r="P87" i="1"/>
  <c r="N87" i="1"/>
  <c r="L87" i="1"/>
  <c r="I87" i="1"/>
  <c r="G87" i="1"/>
  <c r="F87" i="1"/>
  <c r="E87" i="1"/>
  <c r="BK86" i="1"/>
  <c r="AC86" i="1" s="1"/>
  <c r="BA86" i="1"/>
  <c r="AZ86" i="1"/>
  <c r="AB86" i="1" s="1"/>
  <c r="AM86" i="1"/>
  <c r="AA86" i="1" s="1"/>
  <c r="W86" i="1"/>
  <c r="Y86" i="1" s="1"/>
  <c r="J86" i="1"/>
  <c r="R86" i="1" s="1"/>
  <c r="BK85" i="1"/>
  <c r="AC85" i="1" s="1"/>
  <c r="BA85" i="1"/>
  <c r="AZ85" i="1"/>
  <c r="AB85" i="1" s="1"/>
  <c r="AM85" i="1"/>
  <c r="AA85" i="1" s="1"/>
  <c r="W85" i="1"/>
  <c r="Y85" i="1" s="1"/>
  <c r="J85" i="1"/>
  <c r="T85" i="1" s="1"/>
  <c r="V85" i="1" s="1"/>
  <c r="BK84" i="1"/>
  <c r="AC84" i="1" s="1"/>
  <c r="BA84" i="1"/>
  <c r="AZ84" i="1"/>
  <c r="AB84" i="1" s="1"/>
  <c r="AM84" i="1"/>
  <c r="AA84" i="1" s="1"/>
  <c r="W84" i="1"/>
  <c r="Y84" i="1" s="1"/>
  <c r="J84" i="1"/>
  <c r="BK83" i="1"/>
  <c r="AC83" i="1" s="1"/>
  <c r="BA83" i="1"/>
  <c r="AZ83" i="1"/>
  <c r="AB83" i="1" s="1"/>
  <c r="AM83" i="1"/>
  <c r="AA83" i="1" s="1"/>
  <c r="W83" i="1"/>
  <c r="Y83" i="1" s="1"/>
  <c r="J83" i="1"/>
  <c r="R83" i="1" s="1"/>
  <c r="BK82" i="1"/>
  <c r="AC82" i="1" s="1"/>
  <c r="BA82" i="1"/>
  <c r="AZ82" i="1"/>
  <c r="AB82" i="1" s="1"/>
  <c r="AM82" i="1"/>
  <c r="AA82" i="1" s="1"/>
  <c r="W82" i="1"/>
  <c r="Y82" i="1" s="1"/>
  <c r="J82" i="1"/>
  <c r="BK81" i="1"/>
  <c r="AC81" i="1" s="1"/>
  <c r="BA81" i="1"/>
  <c r="AZ81" i="1"/>
  <c r="AB81" i="1" s="1"/>
  <c r="AM81" i="1"/>
  <c r="AA81" i="1" s="1"/>
  <c r="W81" i="1"/>
  <c r="Y81" i="1" s="1"/>
  <c r="J81" i="1"/>
  <c r="T81" i="1" s="1"/>
  <c r="V81" i="1" s="1"/>
  <c r="BK80" i="1"/>
  <c r="AC80" i="1" s="1"/>
  <c r="BA80" i="1"/>
  <c r="AZ80" i="1"/>
  <c r="AB80" i="1" s="1"/>
  <c r="AM80" i="1"/>
  <c r="W80" i="1"/>
  <c r="Y80" i="1" s="1"/>
  <c r="J80" i="1"/>
  <c r="BJ79" i="1"/>
  <c r="BI79" i="1"/>
  <c r="BH79" i="1"/>
  <c r="BG79" i="1"/>
  <c r="BF79" i="1"/>
  <c r="BE79" i="1"/>
  <c r="BD79" i="1"/>
  <c r="BC79" i="1"/>
  <c r="BB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L79" i="1"/>
  <c r="AK79" i="1"/>
  <c r="AJ79" i="1"/>
  <c r="AI79" i="1"/>
  <c r="AH79" i="1"/>
  <c r="AG79" i="1"/>
  <c r="AF79" i="1"/>
  <c r="X79" i="1"/>
  <c r="U79" i="1"/>
  <c r="P79" i="1"/>
  <c r="N79" i="1"/>
  <c r="L79" i="1"/>
  <c r="I79" i="1"/>
  <c r="G79" i="1"/>
  <c r="F79" i="1"/>
  <c r="E79" i="1"/>
  <c r="BK78" i="1"/>
  <c r="AC78" i="1" s="1"/>
  <c r="BA78" i="1"/>
  <c r="AZ78" i="1"/>
  <c r="AB78" i="1" s="1"/>
  <c r="AM78" i="1"/>
  <c r="AA78" i="1" s="1"/>
  <c r="W78" i="1"/>
  <c r="Y78" i="1" s="1"/>
  <c r="J78" i="1"/>
  <c r="W77" i="1"/>
  <c r="Y77" i="1" s="1"/>
  <c r="J77" i="1"/>
  <c r="T77" i="1" s="1"/>
  <c r="V77" i="1" s="1"/>
  <c r="BK76" i="1"/>
  <c r="AC76" i="1" s="1"/>
  <c r="BA76" i="1"/>
  <c r="AZ76" i="1"/>
  <c r="AB76" i="1" s="1"/>
  <c r="AM76" i="1"/>
  <c r="AA76" i="1" s="1"/>
  <c r="W76" i="1"/>
  <c r="Y76" i="1" s="1"/>
  <c r="J76" i="1"/>
  <c r="R76" i="1" s="1"/>
  <c r="BK75" i="1"/>
  <c r="AC75" i="1" s="1"/>
  <c r="BA75" i="1"/>
  <c r="AZ75" i="1"/>
  <c r="AB75" i="1" s="1"/>
  <c r="AM75" i="1"/>
  <c r="AA75" i="1" s="1"/>
  <c r="W75" i="1"/>
  <c r="J75" i="1"/>
  <c r="T75" i="1" s="1"/>
  <c r="V75" i="1" s="1"/>
  <c r="AZ74" i="1"/>
  <c r="AB74" i="1" s="1"/>
  <c r="AM74" i="1"/>
  <c r="AA74" i="1" s="1"/>
  <c r="W74" i="1"/>
  <c r="Y74" i="1" s="1"/>
  <c r="J74" i="1"/>
  <c r="R74" i="1" s="1"/>
  <c r="BK73" i="1"/>
  <c r="AC73" i="1" s="1"/>
  <c r="BA73" i="1"/>
  <c r="AZ73" i="1"/>
  <c r="AB73" i="1" s="1"/>
  <c r="AM73" i="1"/>
  <c r="AA73" i="1" s="1"/>
  <c r="W73" i="1"/>
  <c r="Y73" i="1" s="1"/>
  <c r="J73" i="1"/>
  <c r="R73" i="1" s="1"/>
  <c r="AZ72" i="1"/>
  <c r="AB72" i="1" s="1"/>
  <c r="AM72" i="1"/>
  <c r="AA72" i="1" s="1"/>
  <c r="W72" i="1"/>
  <c r="Y72" i="1" s="1"/>
  <c r="J72" i="1"/>
  <c r="T72" i="1" s="1"/>
  <c r="V72" i="1" s="1"/>
  <c r="BK71" i="1"/>
  <c r="AC71" i="1" s="1"/>
  <c r="BA71" i="1"/>
  <c r="AZ71" i="1"/>
  <c r="AB71" i="1" s="1"/>
  <c r="AM71" i="1"/>
  <c r="AA71" i="1" s="1"/>
  <c r="W71" i="1"/>
  <c r="Y71" i="1" s="1"/>
  <c r="J71" i="1"/>
  <c r="T71" i="1" s="1"/>
  <c r="V71" i="1" s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L68" i="1"/>
  <c r="AK68" i="1"/>
  <c r="AJ68" i="1"/>
  <c r="AI68" i="1"/>
  <c r="AH68" i="1"/>
  <c r="AG68" i="1"/>
  <c r="AF68" i="1"/>
  <c r="X68" i="1"/>
  <c r="U68" i="1"/>
  <c r="P68" i="1"/>
  <c r="N68" i="1"/>
  <c r="L68" i="1"/>
  <c r="I68" i="1"/>
  <c r="G68" i="1"/>
  <c r="F68" i="1"/>
  <c r="E68" i="1"/>
  <c r="W67" i="1"/>
  <c r="Y67" i="1" s="1"/>
  <c r="J67" i="1"/>
  <c r="T67" i="1" s="1"/>
  <c r="V67" i="1" s="1"/>
  <c r="W66" i="1"/>
  <c r="Y66" i="1" s="1"/>
  <c r="J66" i="1"/>
  <c r="T66" i="1" s="1"/>
  <c r="V66" i="1" s="1"/>
  <c r="AZ65" i="1"/>
  <c r="AB65" i="1" s="1"/>
  <c r="AM65" i="1"/>
  <c r="AA65" i="1" s="1"/>
  <c r="W65" i="1"/>
  <c r="Y65" i="1" s="1"/>
  <c r="J65" i="1"/>
  <c r="R65" i="1" s="1"/>
  <c r="AZ64" i="1"/>
  <c r="AB64" i="1" s="1"/>
  <c r="AM64" i="1"/>
  <c r="AA64" i="1" s="1"/>
  <c r="W64" i="1"/>
  <c r="Y64" i="1" s="1"/>
  <c r="J64" i="1"/>
  <c r="R64" i="1" s="1"/>
  <c r="BJ62" i="1"/>
  <c r="BI62" i="1"/>
  <c r="BH62" i="1"/>
  <c r="BG62" i="1"/>
  <c r="BF62" i="1"/>
  <c r="BE62" i="1"/>
  <c r="BD62" i="1"/>
  <c r="BC62" i="1"/>
  <c r="BB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L62" i="1"/>
  <c r="AK62" i="1"/>
  <c r="AJ62" i="1"/>
  <c r="AI62" i="1"/>
  <c r="AH62" i="1"/>
  <c r="AG62" i="1"/>
  <c r="AF62" i="1"/>
  <c r="X62" i="1"/>
  <c r="U62" i="1"/>
  <c r="P62" i="1"/>
  <c r="N62" i="1"/>
  <c r="L62" i="1"/>
  <c r="I62" i="1"/>
  <c r="G62" i="1"/>
  <c r="F62" i="1"/>
  <c r="E62" i="1"/>
  <c r="BK61" i="1"/>
  <c r="BK62" i="1" s="1"/>
  <c r="BA61" i="1"/>
  <c r="BA62" i="1" s="1"/>
  <c r="AZ61" i="1"/>
  <c r="AM61" i="1"/>
  <c r="W61" i="1"/>
  <c r="Y61" i="1" s="1"/>
  <c r="Y62" i="1" s="1"/>
  <c r="J61" i="1"/>
  <c r="T61" i="1" s="1"/>
  <c r="BJ60" i="1"/>
  <c r="BI60" i="1"/>
  <c r="BH60" i="1"/>
  <c r="BG60" i="1"/>
  <c r="BF60" i="1"/>
  <c r="BE60" i="1"/>
  <c r="BD60" i="1"/>
  <c r="BC60" i="1"/>
  <c r="BB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L60" i="1"/>
  <c r="AK60" i="1"/>
  <c r="AJ60" i="1"/>
  <c r="AI60" i="1"/>
  <c r="AH60" i="1"/>
  <c r="AG60" i="1"/>
  <c r="AF60" i="1"/>
  <c r="X60" i="1"/>
  <c r="U60" i="1"/>
  <c r="P60" i="1"/>
  <c r="N60" i="1"/>
  <c r="L60" i="1"/>
  <c r="I60" i="1"/>
  <c r="G60" i="1"/>
  <c r="F60" i="1"/>
  <c r="E60" i="1"/>
  <c r="BK59" i="1"/>
  <c r="BK60" i="1" s="1"/>
  <c r="BA59" i="1"/>
  <c r="BA60" i="1" s="1"/>
  <c r="AZ59" i="1"/>
  <c r="AZ60" i="1" s="1"/>
  <c r="AM59" i="1"/>
  <c r="W59" i="1"/>
  <c r="Y59" i="1" s="1"/>
  <c r="Y60" i="1" s="1"/>
  <c r="J59" i="1"/>
  <c r="T59" i="1" s="1"/>
  <c r="BJ58" i="1"/>
  <c r="BI58" i="1"/>
  <c r="BH58" i="1"/>
  <c r="BG58" i="1"/>
  <c r="BF58" i="1"/>
  <c r="BE58" i="1"/>
  <c r="BD58" i="1"/>
  <c r="BC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L58" i="1"/>
  <c r="AK58" i="1"/>
  <c r="AJ58" i="1"/>
  <c r="AI58" i="1"/>
  <c r="AH58" i="1"/>
  <c r="AG58" i="1"/>
  <c r="AF58" i="1"/>
  <c r="X58" i="1"/>
  <c r="U58" i="1"/>
  <c r="P58" i="1"/>
  <c r="N58" i="1"/>
  <c r="L58" i="1"/>
  <c r="I58" i="1"/>
  <c r="G58" i="1"/>
  <c r="F58" i="1"/>
  <c r="E58" i="1"/>
  <c r="BK57" i="1"/>
  <c r="BK58" i="1" s="1"/>
  <c r="BA57" i="1"/>
  <c r="BA58" i="1" s="1"/>
  <c r="AZ57" i="1"/>
  <c r="AZ58" i="1" s="1"/>
  <c r="AM57" i="1"/>
  <c r="AM58" i="1" s="1"/>
  <c r="W57" i="1"/>
  <c r="Y57" i="1" s="1"/>
  <c r="Y58" i="1" s="1"/>
  <c r="J57" i="1"/>
  <c r="J58" i="1" s="1"/>
  <c r="BJ56" i="1"/>
  <c r="BI56" i="1"/>
  <c r="BH56" i="1"/>
  <c r="BG56" i="1"/>
  <c r="BF56" i="1"/>
  <c r="BE56" i="1"/>
  <c r="BD56" i="1"/>
  <c r="BC56" i="1"/>
  <c r="BB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L56" i="1"/>
  <c r="AK56" i="1"/>
  <c r="AJ56" i="1"/>
  <c r="AI56" i="1"/>
  <c r="AH56" i="1"/>
  <c r="AG56" i="1"/>
  <c r="AF56" i="1"/>
  <c r="X56" i="1"/>
  <c r="U56" i="1"/>
  <c r="P56" i="1"/>
  <c r="N56" i="1"/>
  <c r="L56" i="1"/>
  <c r="I56" i="1"/>
  <c r="G56" i="1"/>
  <c r="F56" i="1"/>
  <c r="E56" i="1"/>
  <c r="AZ55" i="1"/>
  <c r="AB55" i="1" s="1"/>
  <c r="AM55" i="1"/>
  <c r="AA55" i="1" s="1"/>
  <c r="W55" i="1"/>
  <c r="Y55" i="1" s="1"/>
  <c r="J55" i="1"/>
  <c r="R55" i="1" s="1"/>
  <c r="AZ54" i="1"/>
  <c r="AB54" i="1" s="1"/>
  <c r="AM54" i="1"/>
  <c r="AA54" i="1" s="1"/>
  <c r="W54" i="1"/>
  <c r="Y54" i="1" s="1"/>
  <c r="J54" i="1"/>
  <c r="T54" i="1" s="1"/>
  <c r="V54" i="1" s="1"/>
  <c r="BK53" i="1"/>
  <c r="AC53" i="1" s="1"/>
  <c r="BA53" i="1"/>
  <c r="AZ53" i="1"/>
  <c r="AB53" i="1" s="1"/>
  <c r="AM53" i="1"/>
  <c r="AA53" i="1" s="1"/>
  <c r="W53" i="1"/>
  <c r="Y53" i="1" s="1"/>
  <c r="J53" i="1"/>
  <c r="T53" i="1" s="1"/>
  <c r="BK52" i="1"/>
  <c r="AC52" i="1" s="1"/>
  <c r="BA52" i="1"/>
  <c r="AZ52" i="1"/>
  <c r="AB52" i="1" s="1"/>
  <c r="AM52" i="1"/>
  <c r="AA52" i="1" s="1"/>
  <c r="W52" i="1"/>
  <c r="Y52" i="1" s="1"/>
  <c r="J52" i="1"/>
  <c r="T52" i="1" s="1"/>
  <c r="V52" i="1" s="1"/>
  <c r="BK51" i="1"/>
  <c r="AC51" i="1" s="1"/>
  <c r="BA51" i="1"/>
  <c r="AZ51" i="1"/>
  <c r="AM51" i="1"/>
  <c r="AA51" i="1" s="1"/>
  <c r="W51" i="1"/>
  <c r="J51" i="1"/>
  <c r="R51" i="1" s="1"/>
  <c r="BJ50" i="1"/>
  <c r="BI50" i="1"/>
  <c r="BH50" i="1"/>
  <c r="BG50" i="1"/>
  <c r="BF50" i="1"/>
  <c r="BE50" i="1"/>
  <c r="BD50" i="1"/>
  <c r="BC50" i="1"/>
  <c r="BB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L50" i="1"/>
  <c r="AK50" i="1"/>
  <c r="AJ50" i="1"/>
  <c r="AI50" i="1"/>
  <c r="AH50" i="1"/>
  <c r="AG50" i="1"/>
  <c r="AF50" i="1"/>
  <c r="X50" i="1"/>
  <c r="U50" i="1"/>
  <c r="P50" i="1"/>
  <c r="N50" i="1"/>
  <c r="L50" i="1"/>
  <c r="I50" i="1"/>
  <c r="G50" i="1"/>
  <c r="F50" i="1"/>
  <c r="E50" i="1"/>
  <c r="BK49" i="1"/>
  <c r="AC49" i="1" s="1"/>
  <c r="BA49" i="1"/>
  <c r="AZ49" i="1"/>
  <c r="AB49" i="1" s="1"/>
  <c r="AM49" i="1"/>
  <c r="AA49" i="1" s="1"/>
  <c r="W49" i="1"/>
  <c r="Y49" i="1" s="1"/>
  <c r="J49" i="1"/>
  <c r="T49" i="1" s="1"/>
  <c r="V49" i="1" s="1"/>
  <c r="BK48" i="1"/>
  <c r="AC48" i="1" s="1"/>
  <c r="BA48" i="1"/>
  <c r="AZ48" i="1"/>
  <c r="AB48" i="1" s="1"/>
  <c r="AM48" i="1"/>
  <c r="AA48" i="1" s="1"/>
  <c r="W48" i="1"/>
  <c r="Y48" i="1" s="1"/>
  <c r="J48" i="1"/>
  <c r="R48" i="1" s="1"/>
  <c r="BK47" i="1"/>
  <c r="BA47" i="1"/>
  <c r="AZ47" i="1"/>
  <c r="AM47" i="1"/>
  <c r="AA47" i="1" s="1"/>
  <c r="W47" i="1"/>
  <c r="Y47" i="1" s="1"/>
  <c r="J47" i="1"/>
  <c r="T47" i="1" s="1"/>
  <c r="BJ44" i="1"/>
  <c r="BI44" i="1"/>
  <c r="BH44" i="1"/>
  <c r="BG44" i="1"/>
  <c r="BF44" i="1"/>
  <c r="BE44" i="1"/>
  <c r="BD44" i="1"/>
  <c r="BC44" i="1"/>
  <c r="BB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L44" i="1"/>
  <c r="AK44" i="1"/>
  <c r="AJ44" i="1"/>
  <c r="AI44" i="1"/>
  <c r="AH44" i="1"/>
  <c r="AG44" i="1"/>
  <c r="AF44" i="1"/>
  <c r="X44" i="1"/>
  <c r="U44" i="1"/>
  <c r="P44" i="1"/>
  <c r="N44" i="1"/>
  <c r="L44" i="1"/>
  <c r="I44" i="1"/>
  <c r="G44" i="1"/>
  <c r="F44" i="1"/>
  <c r="E44" i="1"/>
  <c r="BK43" i="1"/>
  <c r="AC43" i="1" s="1"/>
  <c r="BA43" i="1"/>
  <c r="AZ43" i="1"/>
  <c r="AB43" i="1" s="1"/>
  <c r="AM43" i="1"/>
  <c r="AA43" i="1" s="1"/>
  <c r="W43" i="1"/>
  <c r="Y43" i="1" s="1"/>
  <c r="J43" i="1"/>
  <c r="R43" i="1" s="1"/>
  <c r="BK42" i="1"/>
  <c r="AC42" i="1" s="1"/>
  <c r="BA42" i="1"/>
  <c r="AZ42" i="1"/>
  <c r="AB42" i="1" s="1"/>
  <c r="AM42" i="1"/>
  <c r="AA42" i="1" s="1"/>
  <c r="W42" i="1"/>
  <c r="Y42" i="1" s="1"/>
  <c r="J42" i="1"/>
  <c r="T42" i="1" s="1"/>
  <c r="V42" i="1" s="1"/>
  <c r="BK41" i="1"/>
  <c r="BA41" i="1"/>
  <c r="AZ41" i="1"/>
  <c r="AM41" i="1"/>
  <c r="AA41" i="1" s="1"/>
  <c r="W41" i="1"/>
  <c r="J41" i="1"/>
  <c r="R41" i="1" s="1"/>
  <c r="BJ39" i="1"/>
  <c r="BI39" i="1"/>
  <c r="BH39" i="1"/>
  <c r="BG39" i="1"/>
  <c r="BF39" i="1"/>
  <c r="BE39" i="1"/>
  <c r="BD39" i="1"/>
  <c r="BC39" i="1"/>
  <c r="BB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L39" i="1"/>
  <c r="AK39" i="1"/>
  <c r="AJ39" i="1"/>
  <c r="AI39" i="1"/>
  <c r="AH39" i="1"/>
  <c r="AG39" i="1"/>
  <c r="AF39" i="1"/>
  <c r="X39" i="1"/>
  <c r="U39" i="1"/>
  <c r="P39" i="1"/>
  <c r="N39" i="1"/>
  <c r="L39" i="1"/>
  <c r="I39" i="1"/>
  <c r="G39" i="1"/>
  <c r="F39" i="1"/>
  <c r="E39" i="1"/>
  <c r="BK38" i="1"/>
  <c r="AC38" i="1" s="1"/>
  <c r="BA38" i="1"/>
  <c r="AZ38" i="1"/>
  <c r="AB38" i="1" s="1"/>
  <c r="AM38" i="1"/>
  <c r="AA38" i="1" s="1"/>
  <c r="W38" i="1"/>
  <c r="Y38" i="1" s="1"/>
  <c r="J38" i="1"/>
  <c r="T38" i="1" s="1"/>
  <c r="V38" i="1" s="1"/>
  <c r="BK37" i="1"/>
  <c r="AC37" i="1" s="1"/>
  <c r="BA37" i="1"/>
  <c r="AZ37" i="1"/>
  <c r="AB37" i="1" s="1"/>
  <c r="AM37" i="1"/>
  <c r="AA37" i="1" s="1"/>
  <c r="W37" i="1"/>
  <c r="Y37" i="1" s="1"/>
  <c r="J37" i="1"/>
  <c r="T37" i="1" s="1"/>
  <c r="V37" i="1" s="1"/>
  <c r="BK36" i="1"/>
  <c r="AC36" i="1" s="1"/>
  <c r="BA36" i="1"/>
  <c r="AZ36" i="1"/>
  <c r="AB36" i="1" s="1"/>
  <c r="AM36" i="1"/>
  <c r="AA36" i="1" s="1"/>
  <c r="W36" i="1"/>
  <c r="Y36" i="1" s="1"/>
  <c r="J36" i="1"/>
  <c r="T36" i="1" s="1"/>
  <c r="V36" i="1" s="1"/>
  <c r="BK35" i="1"/>
  <c r="AC35" i="1" s="1"/>
  <c r="BA35" i="1"/>
  <c r="AZ35" i="1"/>
  <c r="AB35" i="1" s="1"/>
  <c r="AM35" i="1"/>
  <c r="AA35" i="1" s="1"/>
  <c r="W35" i="1"/>
  <c r="Y35" i="1" s="1"/>
  <c r="J35" i="1"/>
  <c r="T35" i="1" s="1"/>
  <c r="V35" i="1" s="1"/>
  <c r="BK34" i="1"/>
  <c r="BA34" i="1"/>
  <c r="AZ34" i="1"/>
  <c r="AB34" i="1" s="1"/>
  <c r="AM34" i="1"/>
  <c r="AA34" i="1" s="1"/>
  <c r="W34" i="1"/>
  <c r="J34" i="1"/>
  <c r="R34" i="1" s="1"/>
  <c r="BJ33" i="1"/>
  <c r="BI33" i="1"/>
  <c r="BH33" i="1"/>
  <c r="BG33" i="1"/>
  <c r="BF33" i="1"/>
  <c r="BE33" i="1"/>
  <c r="BD33" i="1"/>
  <c r="BC33" i="1"/>
  <c r="BB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L33" i="1"/>
  <c r="AK33" i="1"/>
  <c r="AJ33" i="1"/>
  <c r="AI33" i="1"/>
  <c r="AH33" i="1"/>
  <c r="AG33" i="1"/>
  <c r="AF33" i="1"/>
  <c r="X33" i="1"/>
  <c r="U33" i="1"/>
  <c r="P33" i="1"/>
  <c r="N33" i="1"/>
  <c r="L33" i="1"/>
  <c r="I33" i="1"/>
  <c r="G33" i="1"/>
  <c r="F33" i="1"/>
  <c r="E33" i="1"/>
  <c r="BK32" i="1"/>
  <c r="BA32" i="1"/>
  <c r="BA33" i="1" s="1"/>
  <c r="AZ32" i="1"/>
  <c r="AB32" i="1" s="1"/>
  <c r="AB33" i="1" s="1"/>
  <c r="AM32" i="1"/>
  <c r="AA32" i="1" s="1"/>
  <c r="W32" i="1"/>
  <c r="Y32" i="1" s="1"/>
  <c r="J32" i="1"/>
  <c r="T32" i="1" s="1"/>
  <c r="V32" i="1" s="1"/>
  <c r="AM31" i="1"/>
  <c r="W31" i="1"/>
  <c r="Y31" i="1" s="1"/>
  <c r="J31" i="1"/>
  <c r="T31" i="1" s="1"/>
  <c r="AY30" i="1"/>
  <c r="AX30" i="1"/>
  <c r="AW30" i="1"/>
  <c r="AV30" i="1"/>
  <c r="AU30" i="1"/>
  <c r="AT30" i="1"/>
  <c r="AS30" i="1"/>
  <c r="AR30" i="1"/>
  <c r="AQ30" i="1"/>
  <c r="AP30" i="1"/>
  <c r="AO30" i="1"/>
  <c r="AN30" i="1"/>
  <c r="X30" i="1"/>
  <c r="U30" i="1"/>
  <c r="P30" i="1"/>
  <c r="N30" i="1"/>
  <c r="L30" i="1"/>
  <c r="I30" i="1"/>
  <c r="G30" i="1"/>
  <c r="F30" i="1"/>
  <c r="E30" i="1"/>
  <c r="AZ29" i="1"/>
  <c r="AB29" i="1" s="1"/>
  <c r="W29" i="1"/>
  <c r="Y29" i="1" s="1"/>
  <c r="J29" i="1"/>
  <c r="T29" i="1" s="1"/>
  <c r="V29" i="1" s="1"/>
  <c r="AZ28" i="1"/>
  <c r="AB28" i="1" s="1"/>
  <c r="W28" i="1"/>
  <c r="Y28" i="1" s="1"/>
  <c r="J28" i="1"/>
  <c r="T28" i="1" s="1"/>
  <c r="V28" i="1" s="1"/>
  <c r="AZ27" i="1"/>
  <c r="AB27" i="1" s="1"/>
  <c r="W27" i="1"/>
  <c r="Y27" i="1" s="1"/>
  <c r="J27" i="1"/>
  <c r="T27" i="1" s="1"/>
  <c r="V27" i="1" s="1"/>
  <c r="AZ26" i="1"/>
  <c r="AB26" i="1" s="1"/>
  <c r="W26" i="1"/>
  <c r="Y26" i="1" s="1"/>
  <c r="J26" i="1"/>
  <c r="T26" i="1" s="1"/>
  <c r="V26" i="1" s="1"/>
  <c r="AZ25" i="1"/>
  <c r="W25" i="1"/>
  <c r="Y25" i="1" s="1"/>
  <c r="J25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X24" i="1"/>
  <c r="U24" i="1"/>
  <c r="P24" i="1"/>
  <c r="N24" i="1"/>
  <c r="L24" i="1"/>
  <c r="I24" i="1"/>
  <c r="G24" i="1"/>
  <c r="F24" i="1"/>
  <c r="E24" i="1"/>
  <c r="AZ23" i="1"/>
  <c r="AB23" i="1" s="1"/>
  <c r="W23" i="1"/>
  <c r="Y23" i="1" s="1"/>
  <c r="J23" i="1"/>
  <c r="T23" i="1" s="1"/>
  <c r="V23" i="1" s="1"/>
  <c r="AZ22" i="1"/>
  <c r="AB22" i="1" s="1"/>
  <c r="W22" i="1"/>
  <c r="Y22" i="1" s="1"/>
  <c r="J22" i="1"/>
  <c r="T22" i="1" s="1"/>
  <c r="V22" i="1" s="1"/>
  <c r="AZ21" i="1"/>
  <c r="AB21" i="1" s="1"/>
  <c r="W21" i="1"/>
  <c r="Y21" i="1" s="1"/>
  <c r="J21" i="1"/>
  <c r="R21" i="1" s="1"/>
  <c r="AL20" i="1"/>
  <c r="AK20" i="1"/>
  <c r="AJ20" i="1"/>
  <c r="AI20" i="1"/>
  <c r="AH20" i="1"/>
  <c r="AG20" i="1"/>
  <c r="AF20" i="1"/>
  <c r="X20" i="1"/>
  <c r="U20" i="1"/>
  <c r="P20" i="1"/>
  <c r="N20" i="1"/>
  <c r="L20" i="1"/>
  <c r="I20" i="1"/>
  <c r="G20" i="1"/>
  <c r="F20" i="1"/>
  <c r="E20" i="1"/>
  <c r="AM19" i="1"/>
  <c r="AA19" i="1" s="1"/>
  <c r="W19" i="1"/>
  <c r="Y19" i="1" s="1"/>
  <c r="J19" i="1"/>
  <c r="T19" i="1" s="1"/>
  <c r="V19" i="1" s="1"/>
  <c r="AM18" i="1"/>
  <c r="AA18" i="1" s="1"/>
  <c r="W18" i="1"/>
  <c r="Y18" i="1" s="1"/>
  <c r="J18" i="1"/>
  <c r="T18" i="1" s="1"/>
  <c r="V18" i="1" s="1"/>
  <c r="AM17" i="1"/>
  <c r="W17" i="1"/>
  <c r="J17" i="1"/>
  <c r="R17" i="1" s="1"/>
  <c r="AY16" i="1"/>
  <c r="AX16" i="1"/>
  <c r="AW16" i="1"/>
  <c r="AV16" i="1"/>
  <c r="AU16" i="1"/>
  <c r="AT16" i="1"/>
  <c r="AS16" i="1"/>
  <c r="AR16" i="1"/>
  <c r="AQ16" i="1"/>
  <c r="AP16" i="1"/>
  <c r="AO16" i="1"/>
  <c r="AN16" i="1"/>
  <c r="X16" i="1"/>
  <c r="U16" i="1"/>
  <c r="P16" i="1"/>
  <c r="N16" i="1"/>
  <c r="L16" i="1"/>
  <c r="I16" i="1"/>
  <c r="G16" i="1"/>
  <c r="F16" i="1"/>
  <c r="E16" i="1"/>
  <c r="AZ15" i="1"/>
  <c r="AB15" i="1" s="1"/>
  <c r="W15" i="1"/>
  <c r="Y15" i="1" s="1"/>
  <c r="J15" i="1"/>
  <c r="T15" i="1" s="1"/>
  <c r="V15" i="1" s="1"/>
  <c r="AZ14" i="1"/>
  <c r="AB14" i="1" s="1"/>
  <c r="W14" i="1"/>
  <c r="Y14" i="1" s="1"/>
  <c r="J14" i="1"/>
  <c r="R14" i="1" s="1"/>
  <c r="AZ13" i="1"/>
  <c r="AB13" i="1" s="1"/>
  <c r="W13" i="1"/>
  <c r="Y13" i="1" s="1"/>
  <c r="J13" i="1"/>
  <c r="T13" i="1" s="1"/>
  <c r="V13" i="1" s="1"/>
  <c r="AZ12" i="1"/>
  <c r="AB12" i="1" s="1"/>
  <c r="W12" i="1"/>
  <c r="Y12" i="1" s="1"/>
  <c r="J12" i="1"/>
  <c r="T12" i="1" s="1"/>
  <c r="V12" i="1" s="1"/>
  <c r="AL11" i="1"/>
  <c r="AK11" i="1"/>
  <c r="AJ11" i="1"/>
  <c r="AI11" i="1"/>
  <c r="AH11" i="1"/>
  <c r="AG11" i="1"/>
  <c r="AF11" i="1"/>
  <c r="X11" i="1"/>
  <c r="U11" i="1"/>
  <c r="P11" i="1"/>
  <c r="N11" i="1"/>
  <c r="L11" i="1"/>
  <c r="I11" i="1"/>
  <c r="G11" i="1"/>
  <c r="F11" i="1"/>
  <c r="E11" i="1"/>
  <c r="AM10" i="1"/>
  <c r="AA10" i="1" s="1"/>
  <c r="W10" i="1"/>
  <c r="Y10" i="1" s="1"/>
  <c r="J10" i="1"/>
  <c r="R10" i="1" s="1"/>
  <c r="AM9" i="1"/>
  <c r="AA9" i="1" s="1"/>
  <c r="W9" i="1"/>
  <c r="Y9" i="1" s="1"/>
  <c r="J9" i="1"/>
  <c r="AA80" i="1" l="1"/>
  <c r="AM87" i="1"/>
  <c r="BK33" i="1"/>
  <c r="AC32" i="1"/>
  <c r="AC33" i="1" s="1"/>
  <c r="AD69" i="1"/>
  <c r="AD172" i="1" s="1"/>
  <c r="Y33" i="1"/>
  <c r="J11" i="1"/>
  <c r="T11" i="1" s="1"/>
  <c r="R99" i="1"/>
  <c r="BA170" i="1"/>
  <c r="AA170" i="1"/>
  <c r="AH40" i="1"/>
  <c r="BH40" i="1"/>
  <c r="BH45" i="1" s="1"/>
  <c r="AB152" i="1"/>
  <c r="AB153" i="1" s="1"/>
  <c r="R23" i="1"/>
  <c r="T51" i="1"/>
  <c r="V51" i="1" s="1"/>
  <c r="W20" i="1"/>
  <c r="BK156" i="1"/>
  <c r="AZ44" i="1"/>
  <c r="R85" i="1"/>
  <c r="AU40" i="1"/>
  <c r="AU45" i="1" s="1"/>
  <c r="AA57" i="1"/>
  <c r="AA58" i="1" s="1"/>
  <c r="BE40" i="1"/>
  <c r="BE45" i="1" s="1"/>
  <c r="T14" i="1"/>
  <c r="V14" i="1" s="1"/>
  <c r="V16" i="1" s="1"/>
  <c r="BF40" i="1"/>
  <c r="BF45" i="1" s="1"/>
  <c r="AH63" i="1"/>
  <c r="AQ63" i="1"/>
  <c r="AY63" i="1"/>
  <c r="BI63" i="1"/>
  <c r="AI63" i="1"/>
  <c r="AR63" i="1"/>
  <c r="BK170" i="1"/>
  <c r="BD40" i="1"/>
  <c r="BD45" i="1" s="1"/>
  <c r="F63" i="1"/>
  <c r="AC57" i="1"/>
  <c r="BK153" i="1"/>
  <c r="AL63" i="1"/>
  <c r="BE63" i="1"/>
  <c r="I40" i="1"/>
  <c r="I45" i="1" s="1"/>
  <c r="T10" i="1"/>
  <c r="V10" i="1" s="1"/>
  <c r="BK44" i="1"/>
  <c r="T55" i="1"/>
  <c r="V55" i="1" s="1"/>
  <c r="BA56" i="1"/>
  <c r="AH45" i="1"/>
  <c r="T152" i="1"/>
  <c r="T153" i="1" s="1"/>
  <c r="R13" i="1"/>
  <c r="R37" i="1"/>
  <c r="R42" i="1"/>
  <c r="R44" i="1" s="1"/>
  <c r="T43" i="1"/>
  <c r="V43" i="1" s="1"/>
  <c r="BH63" i="1"/>
  <c r="R57" i="1"/>
  <c r="R58" i="1" s="1"/>
  <c r="AZ170" i="1"/>
  <c r="T21" i="1"/>
  <c r="T24" i="1" s="1"/>
  <c r="AR40" i="1"/>
  <c r="AR45" i="1" s="1"/>
  <c r="W44" i="1"/>
  <c r="BA50" i="1"/>
  <c r="R61" i="1"/>
  <c r="R62" i="1" s="1"/>
  <c r="BA79" i="1"/>
  <c r="T147" i="1"/>
  <c r="V147" i="1" s="1"/>
  <c r="R168" i="1"/>
  <c r="R170" i="1" s="1"/>
  <c r="T169" i="1"/>
  <c r="V169" i="1" s="1"/>
  <c r="J62" i="1"/>
  <c r="AM170" i="1"/>
  <c r="AK167" i="1"/>
  <c r="AK171" i="1" s="1"/>
  <c r="BD167" i="1"/>
  <c r="BD171" i="1" s="1"/>
  <c r="AC56" i="1"/>
  <c r="BC63" i="1"/>
  <c r="AY167" i="1"/>
  <c r="AY171" i="1" s="1"/>
  <c r="AZ50" i="1"/>
  <c r="AJ40" i="1"/>
  <c r="AJ45" i="1" s="1"/>
  <c r="AQ40" i="1"/>
  <c r="AQ45" i="1" s="1"/>
  <c r="AY40" i="1"/>
  <c r="AY45" i="1" s="1"/>
  <c r="AY69" i="1" s="1"/>
  <c r="BA39" i="1"/>
  <c r="BA44" i="1"/>
  <c r="G63" i="1"/>
  <c r="N40" i="1"/>
  <c r="N45" i="1" s="1"/>
  <c r="R15" i="1"/>
  <c r="BK39" i="1"/>
  <c r="R52" i="1"/>
  <c r="T57" i="1"/>
  <c r="V57" i="1" s="1"/>
  <c r="V58" i="1" s="1"/>
  <c r="W58" i="1"/>
  <c r="AB59" i="1"/>
  <c r="AB60" i="1" s="1"/>
  <c r="AB68" i="1"/>
  <c r="T115" i="1"/>
  <c r="V115" i="1" s="1"/>
  <c r="U40" i="1"/>
  <c r="U45" i="1" s="1"/>
  <c r="BC40" i="1"/>
  <c r="BC45" i="1" s="1"/>
  <c r="BA125" i="1"/>
  <c r="AO40" i="1"/>
  <c r="AO45" i="1" s="1"/>
  <c r="AW40" i="1"/>
  <c r="AW45" i="1" s="1"/>
  <c r="T41" i="1"/>
  <c r="J44" i="1"/>
  <c r="N63" i="1"/>
  <c r="AJ63" i="1"/>
  <c r="AU63" i="1"/>
  <c r="W60" i="1"/>
  <c r="BD63" i="1"/>
  <c r="T65" i="1"/>
  <c r="V65" i="1" s="1"/>
  <c r="BF167" i="1"/>
  <c r="BF171" i="1" s="1"/>
  <c r="BA87" i="1"/>
  <c r="BG167" i="1"/>
  <c r="BG171" i="1" s="1"/>
  <c r="BA102" i="1"/>
  <c r="T100" i="1"/>
  <c r="V100" i="1" s="1"/>
  <c r="AK40" i="1"/>
  <c r="AK45" i="1" s="1"/>
  <c r="AP40" i="1"/>
  <c r="AP45" i="1" s="1"/>
  <c r="AX40" i="1"/>
  <c r="AX45" i="1" s="1"/>
  <c r="J39" i="1"/>
  <c r="BB40" i="1"/>
  <c r="BB45" i="1" s="1"/>
  <c r="BJ40" i="1"/>
  <c r="BJ45" i="1" s="1"/>
  <c r="P63" i="1"/>
  <c r="AK63" i="1"/>
  <c r="AN63" i="1"/>
  <c r="AV63" i="1"/>
  <c r="AW167" i="1"/>
  <c r="AW171" i="1" s="1"/>
  <c r="AB151" i="1"/>
  <c r="J30" i="1"/>
  <c r="AO63" i="1"/>
  <c r="AB156" i="1"/>
  <c r="AC168" i="1"/>
  <c r="AC170" i="1" s="1"/>
  <c r="X40" i="1"/>
  <c r="X45" i="1" s="1"/>
  <c r="J16" i="1"/>
  <c r="R19" i="1"/>
  <c r="W30" i="1"/>
  <c r="AM33" i="1"/>
  <c r="W39" i="1"/>
  <c r="R36" i="1"/>
  <c r="X63" i="1"/>
  <c r="J60" i="1"/>
  <c r="R67" i="1"/>
  <c r="BI167" i="1"/>
  <c r="BI171" i="1" s="1"/>
  <c r="AX167" i="1"/>
  <c r="AX171" i="1" s="1"/>
  <c r="AF40" i="1"/>
  <c r="AF45" i="1" s="1"/>
  <c r="AS40" i="1"/>
  <c r="AS45" i="1" s="1"/>
  <c r="AL40" i="1"/>
  <c r="AL45" i="1" s="1"/>
  <c r="AB41" i="1"/>
  <c r="AB44" i="1" s="1"/>
  <c r="AA68" i="1"/>
  <c r="BJ167" i="1"/>
  <c r="BJ171" i="1" s="1"/>
  <c r="R113" i="1"/>
  <c r="BA146" i="1"/>
  <c r="BK146" i="1"/>
  <c r="BA151" i="1"/>
  <c r="AA152" i="1"/>
  <c r="AA153" i="1" s="1"/>
  <c r="W156" i="1"/>
  <c r="R166" i="1"/>
  <c r="AC59" i="1"/>
  <c r="AC60" i="1" s="1"/>
  <c r="AW63" i="1"/>
  <c r="AC61" i="1"/>
  <c r="AC62" i="1" s="1"/>
  <c r="F40" i="1"/>
  <c r="F45" i="1" s="1"/>
  <c r="G40" i="1"/>
  <c r="G45" i="1" s="1"/>
  <c r="AG40" i="1"/>
  <c r="AG45" i="1" s="1"/>
  <c r="AM20" i="1"/>
  <c r="BG40" i="1"/>
  <c r="BG45" i="1" s="1"/>
  <c r="AC34" i="1"/>
  <c r="AC39" i="1" s="1"/>
  <c r="AM44" i="1"/>
  <c r="BG63" i="1"/>
  <c r="AB57" i="1"/>
  <c r="AB58" i="1" s="1"/>
  <c r="U63" i="1"/>
  <c r="AZ68" i="1"/>
  <c r="T117" i="1"/>
  <c r="V117" i="1" s="1"/>
  <c r="Y154" i="1"/>
  <c r="Y156" i="1" s="1"/>
  <c r="T155" i="1"/>
  <c r="V155" i="1" s="1"/>
  <c r="J170" i="1"/>
  <c r="Y87" i="1"/>
  <c r="AI40" i="1"/>
  <c r="AI45" i="1" s="1"/>
  <c r="AN40" i="1"/>
  <c r="AN45" i="1" s="1"/>
  <c r="AV40" i="1"/>
  <c r="AV45" i="1" s="1"/>
  <c r="BI40" i="1"/>
  <c r="BI45" i="1" s="1"/>
  <c r="AZ39" i="1"/>
  <c r="AB47" i="1"/>
  <c r="AB50" i="1" s="1"/>
  <c r="R59" i="1"/>
  <c r="R60" i="1" s="1"/>
  <c r="W62" i="1"/>
  <c r="X167" i="1"/>
  <c r="X171" i="1" s="1"/>
  <c r="AC87" i="1"/>
  <c r="BK87" i="1"/>
  <c r="BK102" i="1"/>
  <c r="AC102" i="1"/>
  <c r="BH167" i="1"/>
  <c r="BH171" i="1" s="1"/>
  <c r="BK165" i="1"/>
  <c r="AB165" i="1"/>
  <c r="AO167" i="1"/>
  <c r="AO171" i="1" s="1"/>
  <c r="AS167" i="1"/>
  <c r="AS171" i="1" s="1"/>
  <c r="AB102" i="1"/>
  <c r="AN167" i="1"/>
  <c r="AN171" i="1" s="1"/>
  <c r="AR167" i="1"/>
  <c r="AR171" i="1" s="1"/>
  <c r="AP167" i="1"/>
  <c r="AP171" i="1" s="1"/>
  <c r="AT167" i="1"/>
  <c r="AT171" i="1" s="1"/>
  <c r="AQ167" i="1"/>
  <c r="AQ171" i="1" s="1"/>
  <c r="AT63" i="1"/>
  <c r="AZ30" i="1"/>
  <c r="AB24" i="1"/>
  <c r="AZ24" i="1"/>
  <c r="AT40" i="1"/>
  <c r="AT45" i="1" s="1"/>
  <c r="AA146" i="1"/>
  <c r="AJ167" i="1"/>
  <c r="AJ171" i="1" s="1"/>
  <c r="AA87" i="1"/>
  <c r="AH167" i="1"/>
  <c r="AH171" i="1" s="1"/>
  <c r="AI167" i="1"/>
  <c r="AI171" i="1" s="1"/>
  <c r="AG63" i="1"/>
  <c r="AA56" i="1"/>
  <c r="AF63" i="1"/>
  <c r="U167" i="1"/>
  <c r="U171" i="1" s="1"/>
  <c r="P40" i="1"/>
  <c r="P45" i="1" s="1"/>
  <c r="Y151" i="1"/>
  <c r="W102" i="1"/>
  <c r="W92" i="1"/>
  <c r="L167" i="1"/>
  <c r="L171" i="1" s="1"/>
  <c r="W79" i="1"/>
  <c r="L63" i="1"/>
  <c r="Y50" i="1"/>
  <c r="Y30" i="1"/>
  <c r="L40" i="1"/>
  <c r="L45" i="1" s="1"/>
  <c r="T92" i="1"/>
  <c r="R95" i="1"/>
  <c r="T118" i="1"/>
  <c r="V118" i="1" s="1"/>
  <c r="T116" i="1"/>
  <c r="V116" i="1" s="1"/>
  <c r="T123" i="1"/>
  <c r="V123" i="1" s="1"/>
  <c r="T122" i="1"/>
  <c r="V122" i="1" s="1"/>
  <c r="I167" i="1"/>
  <c r="I171" i="1" s="1"/>
  <c r="R112" i="1"/>
  <c r="T104" i="1"/>
  <c r="V104" i="1" s="1"/>
  <c r="T107" i="1"/>
  <c r="V107" i="1" s="1"/>
  <c r="T114" i="1"/>
  <c r="V114" i="1" s="1"/>
  <c r="T130" i="1"/>
  <c r="V130" i="1" s="1"/>
  <c r="T134" i="1"/>
  <c r="V134" i="1" s="1"/>
  <c r="T127" i="1"/>
  <c r="V127" i="1" s="1"/>
  <c r="T138" i="1"/>
  <c r="V138" i="1" s="1"/>
  <c r="T160" i="1"/>
  <c r="V160" i="1" s="1"/>
  <c r="T163" i="1"/>
  <c r="V163" i="1" s="1"/>
  <c r="R158" i="1"/>
  <c r="R159" i="1"/>
  <c r="T161" i="1"/>
  <c r="V161" i="1" s="1"/>
  <c r="R164" i="1"/>
  <c r="R156" i="1"/>
  <c r="J153" i="1"/>
  <c r="J146" i="1"/>
  <c r="R140" i="1"/>
  <c r="R126" i="1"/>
  <c r="R132" i="1"/>
  <c r="T133" i="1"/>
  <c r="V133" i="1" s="1"/>
  <c r="R137" i="1"/>
  <c r="T126" i="1"/>
  <c r="V126" i="1" s="1"/>
  <c r="R144" i="1"/>
  <c r="R121" i="1"/>
  <c r="T109" i="1"/>
  <c r="V109" i="1" s="1"/>
  <c r="T111" i="1"/>
  <c r="V111" i="1" s="1"/>
  <c r="T94" i="1"/>
  <c r="V94" i="1" s="1"/>
  <c r="R96" i="1"/>
  <c r="R88" i="1"/>
  <c r="R90" i="1"/>
  <c r="V88" i="1"/>
  <c r="V92" i="1" s="1"/>
  <c r="T83" i="1"/>
  <c r="V83" i="1" s="1"/>
  <c r="E167" i="1"/>
  <c r="E171" i="1" s="1"/>
  <c r="G167" i="1"/>
  <c r="G171" i="1" s="1"/>
  <c r="R81" i="1"/>
  <c r="T76" i="1"/>
  <c r="V76" i="1" s="1"/>
  <c r="R77" i="1"/>
  <c r="T74" i="1"/>
  <c r="V74" i="1" s="1"/>
  <c r="F167" i="1"/>
  <c r="F171" i="1" s="1"/>
  <c r="R71" i="1"/>
  <c r="R53" i="1"/>
  <c r="R49" i="1"/>
  <c r="J24" i="1"/>
  <c r="R22" i="1"/>
  <c r="E40" i="1"/>
  <c r="E45" i="1" s="1"/>
  <c r="J20" i="1"/>
  <c r="T17" i="1"/>
  <c r="T20" i="1" s="1"/>
  <c r="R18" i="1"/>
  <c r="R12" i="1"/>
  <c r="R9" i="1"/>
  <c r="R11" i="1" s="1"/>
  <c r="T9" i="1"/>
  <c r="V9" i="1" s="1"/>
  <c r="T33" i="1"/>
  <c r="V31" i="1"/>
  <c r="V33" i="1" s="1"/>
  <c r="Y24" i="1"/>
  <c r="BA40" i="1"/>
  <c r="V53" i="1"/>
  <c r="Y11" i="1"/>
  <c r="AA44" i="1"/>
  <c r="AA11" i="1"/>
  <c r="Y16" i="1"/>
  <c r="AA39" i="1"/>
  <c r="T62" i="1"/>
  <c r="V61" i="1"/>
  <c r="V62" i="1" s="1"/>
  <c r="AB16" i="1"/>
  <c r="AB39" i="1"/>
  <c r="AZ56" i="1"/>
  <c r="AB51" i="1"/>
  <c r="AB56" i="1" s="1"/>
  <c r="AM68" i="1"/>
  <c r="BA92" i="1"/>
  <c r="BK92" i="1"/>
  <c r="AB25" i="1"/>
  <c r="AB30" i="1" s="1"/>
  <c r="R31" i="1"/>
  <c r="R32" i="1"/>
  <c r="J33" i="1"/>
  <c r="W33" i="1"/>
  <c r="T34" i="1"/>
  <c r="AM39" i="1"/>
  <c r="Y41" i="1"/>
  <c r="Y44" i="1" s="1"/>
  <c r="V47" i="1"/>
  <c r="BK50" i="1"/>
  <c r="AC47" i="1"/>
  <c r="AC50" i="1" s="1"/>
  <c r="AM50" i="1"/>
  <c r="W50" i="1"/>
  <c r="AS63" i="1"/>
  <c r="BB63" i="1"/>
  <c r="BJ63" i="1"/>
  <c r="AC79" i="1"/>
  <c r="T73" i="1"/>
  <c r="V73" i="1" s="1"/>
  <c r="R82" i="1"/>
  <c r="T82" i="1"/>
  <c r="V82" i="1" s="1"/>
  <c r="Y146" i="1"/>
  <c r="W24" i="1"/>
  <c r="J79" i="1"/>
  <c r="AZ33" i="1"/>
  <c r="T48" i="1"/>
  <c r="V48" i="1" s="1"/>
  <c r="J50" i="1"/>
  <c r="I63" i="1"/>
  <c r="R72" i="1"/>
  <c r="Y75" i="1"/>
  <c r="Y79" i="1" s="1"/>
  <c r="AG167" i="1"/>
  <c r="AG171" i="1" s="1"/>
  <c r="AZ92" i="1"/>
  <c r="AA17" i="1"/>
  <c r="AA20" i="1" s="1"/>
  <c r="R25" i="1"/>
  <c r="R26" i="1"/>
  <c r="R27" i="1"/>
  <c r="R28" i="1"/>
  <c r="R29" i="1"/>
  <c r="Y34" i="1"/>
  <c r="Y39" i="1" s="1"/>
  <c r="R38" i="1"/>
  <c r="AC41" i="1"/>
  <c r="AC44" i="1" s="1"/>
  <c r="AA50" i="1"/>
  <c r="BK56" i="1"/>
  <c r="AM62" i="1"/>
  <c r="AA61" i="1"/>
  <c r="AA62" i="1" s="1"/>
  <c r="J68" i="1"/>
  <c r="T64" i="1"/>
  <c r="AM11" i="1"/>
  <c r="Y17" i="1"/>
  <c r="Y20" i="1" s="1"/>
  <c r="W16" i="1"/>
  <c r="AZ16" i="1"/>
  <c r="T25" i="1"/>
  <c r="R35" i="1"/>
  <c r="BF63" i="1"/>
  <c r="W56" i="1"/>
  <c r="Y51" i="1"/>
  <c r="Y56" i="1" s="1"/>
  <c r="AM56" i="1"/>
  <c r="T60" i="1"/>
  <c r="V59" i="1"/>
  <c r="V60" i="1" s="1"/>
  <c r="AB61" i="1"/>
  <c r="AB62" i="1" s="1"/>
  <c r="AZ62" i="1"/>
  <c r="AB79" i="1"/>
  <c r="AZ79" i="1"/>
  <c r="T84" i="1"/>
  <c r="V84" i="1" s="1"/>
  <c r="R84" i="1"/>
  <c r="BC167" i="1"/>
  <c r="BC171" i="1" s="1"/>
  <c r="AM60" i="1"/>
  <c r="AA59" i="1"/>
  <c r="AA60" i="1" s="1"/>
  <c r="W11" i="1"/>
  <c r="AA31" i="1"/>
  <c r="AA33" i="1" s="1"/>
  <c r="AP63" i="1"/>
  <c r="AX63" i="1"/>
  <c r="Y68" i="1"/>
  <c r="AA79" i="1"/>
  <c r="T78" i="1"/>
  <c r="V78" i="1" s="1"/>
  <c r="R78" i="1"/>
  <c r="E63" i="1"/>
  <c r="BB167" i="1"/>
  <c r="BB171" i="1" s="1"/>
  <c r="BK79" i="1"/>
  <c r="AA102" i="1"/>
  <c r="AM125" i="1"/>
  <c r="AA103" i="1"/>
  <c r="AA125" i="1" s="1"/>
  <c r="W125" i="1"/>
  <c r="BK125" i="1"/>
  <c r="Y157" i="1"/>
  <c r="Y165" i="1" s="1"/>
  <c r="W165" i="1"/>
  <c r="R98" i="1"/>
  <c r="R101" i="1"/>
  <c r="AM102" i="1"/>
  <c r="T106" i="1"/>
  <c r="V106" i="1" s="1"/>
  <c r="R110" i="1"/>
  <c r="T110" i="1"/>
  <c r="V110" i="1" s="1"/>
  <c r="T120" i="1"/>
  <c r="V120" i="1" s="1"/>
  <c r="R142" i="1"/>
  <c r="R145" i="1"/>
  <c r="AC147" i="1"/>
  <c r="AC151" i="1" s="1"/>
  <c r="BK151" i="1"/>
  <c r="AA165" i="1"/>
  <c r="V168" i="1"/>
  <c r="N167" i="1"/>
  <c r="N171" i="1" s="1"/>
  <c r="AL167" i="1"/>
  <c r="AL171" i="1" s="1"/>
  <c r="J87" i="1"/>
  <c r="AB87" i="1"/>
  <c r="R91" i="1"/>
  <c r="R93" i="1"/>
  <c r="R103" i="1"/>
  <c r="J125" i="1"/>
  <c r="AZ146" i="1"/>
  <c r="AC127" i="1"/>
  <c r="T129" i="1"/>
  <c r="V129" i="1" s="1"/>
  <c r="R136" i="1"/>
  <c r="R139" i="1"/>
  <c r="R148" i="1"/>
  <c r="T148" i="1"/>
  <c r="V148" i="1" s="1"/>
  <c r="AC157" i="1"/>
  <c r="AC165" i="1" s="1"/>
  <c r="R162" i="1"/>
  <c r="P167" i="1"/>
  <c r="P171" i="1" s="1"/>
  <c r="AV167" i="1"/>
  <c r="AV171" i="1" s="1"/>
  <c r="R80" i="1"/>
  <c r="AZ87" i="1"/>
  <c r="Y88" i="1"/>
  <c r="Y92" i="1" s="1"/>
  <c r="V93" i="1"/>
  <c r="V103" i="1"/>
  <c r="T143" i="1"/>
  <c r="V143" i="1" s="1"/>
  <c r="W146" i="1"/>
  <c r="AZ156" i="1"/>
  <c r="AM165" i="1"/>
  <c r="AZ165" i="1"/>
  <c r="Y170" i="1"/>
  <c r="J56" i="1"/>
  <c r="W68" i="1"/>
  <c r="AF167" i="1"/>
  <c r="AF171" i="1" s="1"/>
  <c r="AM79" i="1"/>
  <c r="BE167" i="1"/>
  <c r="BE171" i="1" s="1"/>
  <c r="T80" i="1"/>
  <c r="AB92" i="1"/>
  <c r="R149" i="1"/>
  <c r="AB168" i="1"/>
  <c r="AB170" i="1" s="1"/>
  <c r="R47" i="1"/>
  <c r="R54" i="1"/>
  <c r="R66" i="1"/>
  <c r="W87" i="1"/>
  <c r="Y102" i="1"/>
  <c r="Y125" i="1"/>
  <c r="BA156" i="1"/>
  <c r="J165" i="1"/>
  <c r="BA165" i="1"/>
  <c r="W170" i="1"/>
  <c r="R75" i="1"/>
  <c r="AU167" i="1"/>
  <c r="AU171" i="1" s="1"/>
  <c r="R89" i="1"/>
  <c r="J92" i="1"/>
  <c r="J102" i="1"/>
  <c r="AB125" i="1"/>
  <c r="T105" i="1"/>
  <c r="V105" i="1" s="1"/>
  <c r="R105" i="1"/>
  <c r="T108" i="1"/>
  <c r="V108" i="1" s="1"/>
  <c r="R119" i="1"/>
  <c r="T124" i="1"/>
  <c r="V124" i="1" s="1"/>
  <c r="R131" i="1"/>
  <c r="AA147" i="1"/>
  <c r="AA151" i="1" s="1"/>
  <c r="AM151" i="1"/>
  <c r="T150" i="1"/>
  <c r="V150" i="1" s="1"/>
  <c r="T154" i="1"/>
  <c r="AM156" i="1"/>
  <c r="AA155" i="1"/>
  <c r="AA156" i="1" s="1"/>
  <c r="J156" i="1"/>
  <c r="R157" i="1"/>
  <c r="T86" i="1"/>
  <c r="V86" i="1" s="1"/>
  <c r="R97" i="1"/>
  <c r="AC125" i="1"/>
  <c r="AB126" i="1"/>
  <c r="AB146" i="1" s="1"/>
  <c r="T128" i="1"/>
  <c r="V128" i="1" s="1"/>
  <c r="R128" i="1"/>
  <c r="R135" i="1"/>
  <c r="T135" i="1"/>
  <c r="V135" i="1" s="1"/>
  <c r="R141" i="1"/>
  <c r="T141" i="1"/>
  <c r="V141" i="1" s="1"/>
  <c r="AM146" i="1"/>
  <c r="AZ151" i="1"/>
  <c r="Y152" i="1"/>
  <c r="Y153" i="1" s="1"/>
  <c r="T157" i="1"/>
  <c r="J151" i="1"/>
  <c r="AC154" i="1"/>
  <c r="AC156" i="1" s="1"/>
  <c r="AZ102" i="1"/>
  <c r="AZ125" i="1"/>
  <c r="W151" i="1"/>
  <c r="AC146" i="1" l="1"/>
  <c r="AC58" i="1"/>
  <c r="AQ69" i="1"/>
  <c r="AQ172" i="1" s="1"/>
  <c r="R20" i="1"/>
  <c r="BI69" i="1"/>
  <c r="BI172" i="1" s="1"/>
  <c r="AR69" i="1"/>
  <c r="AR172" i="1" s="1"/>
  <c r="AX69" i="1"/>
  <c r="AX172" i="1" s="1"/>
  <c r="AH69" i="1"/>
  <c r="AH172" i="1" s="1"/>
  <c r="V56" i="1"/>
  <c r="R68" i="1"/>
  <c r="R24" i="1"/>
  <c r="X69" i="1"/>
  <c r="X172" i="1" s="1"/>
  <c r="U69" i="1"/>
  <c r="U172" i="1" s="1"/>
  <c r="AN69" i="1"/>
  <c r="AN172" i="1" s="1"/>
  <c r="R50" i="1"/>
  <c r="T16" i="1"/>
  <c r="AW69" i="1"/>
  <c r="AW172" i="1" s="1"/>
  <c r="BK40" i="1"/>
  <c r="BK45" i="1" s="1"/>
  <c r="BH69" i="1"/>
  <c r="BH172" i="1" s="1"/>
  <c r="BD69" i="1"/>
  <c r="BD172" i="1" s="1"/>
  <c r="BE69" i="1"/>
  <c r="BE172" i="1" s="1"/>
  <c r="T56" i="1"/>
  <c r="F69" i="1"/>
  <c r="F172" i="1" s="1"/>
  <c r="I69" i="1"/>
  <c r="I172" i="1" s="1"/>
  <c r="V11" i="1"/>
  <c r="AF69" i="1"/>
  <c r="AF172" i="1" s="1"/>
  <c r="T58" i="1"/>
  <c r="AV69" i="1"/>
  <c r="AV172" i="1" s="1"/>
  <c r="AP69" i="1"/>
  <c r="AP172" i="1" s="1"/>
  <c r="AO69" i="1"/>
  <c r="AJ69" i="1"/>
  <c r="AJ172" i="1" s="1"/>
  <c r="L69" i="1"/>
  <c r="L172" i="1" s="1"/>
  <c r="BC69" i="1"/>
  <c r="BC172" i="1" s="1"/>
  <c r="R16" i="1"/>
  <c r="AG69" i="1"/>
  <c r="AG172" i="1" s="1"/>
  <c r="AI69" i="1"/>
  <c r="AI172" i="1" s="1"/>
  <c r="P69" i="1"/>
  <c r="P172" i="1" s="1"/>
  <c r="T170" i="1"/>
  <c r="AU69" i="1"/>
  <c r="AU172" i="1" s="1"/>
  <c r="AL69" i="1"/>
  <c r="AL172" i="1" s="1"/>
  <c r="AY172" i="1"/>
  <c r="G69" i="1"/>
  <c r="G172" i="1" s="1"/>
  <c r="V152" i="1"/>
  <c r="V153" i="1" s="1"/>
  <c r="BJ69" i="1"/>
  <c r="BJ172" i="1" s="1"/>
  <c r="V21" i="1"/>
  <c r="V24" i="1" s="1"/>
  <c r="BA45" i="1"/>
  <c r="BF69" i="1"/>
  <c r="BF172" i="1" s="1"/>
  <c r="BA63" i="1"/>
  <c r="N69" i="1"/>
  <c r="N172" i="1" s="1"/>
  <c r="V170" i="1"/>
  <c r="AT69" i="1"/>
  <c r="AT172" i="1" s="1"/>
  <c r="AC40" i="1"/>
  <c r="AC45" i="1" s="1"/>
  <c r="AO172" i="1"/>
  <c r="BG69" i="1"/>
  <c r="BG172" i="1" s="1"/>
  <c r="Y63" i="1"/>
  <c r="BB69" i="1"/>
  <c r="BB172" i="1" s="1"/>
  <c r="AZ63" i="1"/>
  <c r="R92" i="1"/>
  <c r="V79" i="1"/>
  <c r="BK63" i="1"/>
  <c r="T44" i="1"/>
  <c r="V41" i="1"/>
  <c r="V44" i="1" s="1"/>
  <c r="AS69" i="1"/>
  <c r="AS172" i="1" s="1"/>
  <c r="BA167" i="1"/>
  <c r="BA171" i="1" s="1"/>
  <c r="E69" i="1"/>
  <c r="E172" i="1" s="1"/>
  <c r="AK69" i="1"/>
  <c r="AK172" i="1" s="1"/>
  <c r="AB63" i="1"/>
  <c r="AZ40" i="1"/>
  <c r="AZ45" i="1" s="1"/>
  <c r="V102" i="1"/>
  <c r="R151" i="1"/>
  <c r="W167" i="1"/>
  <c r="W171" i="1" s="1"/>
  <c r="R56" i="1"/>
  <c r="R39" i="1"/>
  <c r="W40" i="1"/>
  <c r="W45" i="1" s="1"/>
  <c r="R33" i="1"/>
  <c r="T102" i="1"/>
  <c r="R146" i="1"/>
  <c r="R165" i="1"/>
  <c r="T125" i="1"/>
  <c r="R87" i="1"/>
  <c r="R79" i="1"/>
  <c r="J40" i="1"/>
  <c r="J45" i="1" s="1"/>
  <c r="V17" i="1"/>
  <c r="V20" i="1" s="1"/>
  <c r="AB167" i="1"/>
  <c r="AB171" i="1" s="1"/>
  <c r="V50" i="1"/>
  <c r="V25" i="1"/>
  <c r="V30" i="1" s="1"/>
  <c r="T30" i="1"/>
  <c r="T146" i="1"/>
  <c r="J167" i="1"/>
  <c r="J171" i="1" s="1"/>
  <c r="T50" i="1"/>
  <c r="R102" i="1"/>
  <c r="V64" i="1"/>
  <c r="V68" i="1" s="1"/>
  <c r="T68" i="1"/>
  <c r="V157" i="1"/>
  <c r="V165" i="1" s="1"/>
  <c r="T165" i="1"/>
  <c r="AA167" i="1"/>
  <c r="AA171" i="1" s="1"/>
  <c r="Y167" i="1"/>
  <c r="Y171" i="1" s="1"/>
  <c r="V34" i="1"/>
  <c r="V39" i="1" s="1"/>
  <c r="T39" i="1"/>
  <c r="AM167" i="1"/>
  <c r="AM171" i="1" s="1"/>
  <c r="V146" i="1"/>
  <c r="W63" i="1"/>
  <c r="AA40" i="1"/>
  <c r="AA45" i="1" s="1"/>
  <c r="Y40" i="1"/>
  <c r="Y45" i="1" s="1"/>
  <c r="V125" i="1"/>
  <c r="T156" i="1"/>
  <c r="V154" i="1"/>
  <c r="V156" i="1" s="1"/>
  <c r="BK167" i="1"/>
  <c r="BK171" i="1" s="1"/>
  <c r="AM40" i="1"/>
  <c r="AM45" i="1" s="1"/>
  <c r="AA63" i="1"/>
  <c r="R30" i="1"/>
  <c r="AM63" i="1"/>
  <c r="T79" i="1"/>
  <c r="V80" i="1"/>
  <c r="V87" i="1" s="1"/>
  <c r="T87" i="1"/>
  <c r="V151" i="1"/>
  <c r="R125" i="1"/>
  <c r="AZ167" i="1"/>
  <c r="AZ171" i="1" s="1"/>
  <c r="T151" i="1"/>
  <c r="J63" i="1"/>
  <c r="AB40" i="1"/>
  <c r="AB45" i="1" s="1"/>
  <c r="AC167" i="1" l="1"/>
  <c r="AC171" i="1" s="1"/>
  <c r="AC63" i="1"/>
  <c r="V63" i="1"/>
  <c r="Y69" i="1"/>
  <c r="Y172" i="1" s="1"/>
  <c r="R63" i="1"/>
  <c r="T63" i="1"/>
  <c r="BK69" i="1"/>
  <c r="BK172" i="1" s="1"/>
  <c r="AB69" i="1"/>
  <c r="AB172" i="1" s="1"/>
  <c r="AC69" i="1"/>
  <c r="BA69" i="1"/>
  <c r="BA172" i="1" s="1"/>
  <c r="AZ69" i="1"/>
  <c r="AZ172" i="1" s="1"/>
  <c r="W69" i="1"/>
  <c r="W172" i="1" s="1"/>
  <c r="T40" i="1"/>
  <c r="T45" i="1" s="1"/>
  <c r="V40" i="1"/>
  <c r="V45" i="1" s="1"/>
  <c r="AA69" i="1"/>
  <c r="AA172" i="1" s="1"/>
  <c r="R40" i="1"/>
  <c r="R45" i="1" s="1"/>
  <c r="R167" i="1"/>
  <c r="R171" i="1" s="1"/>
  <c r="V167" i="1"/>
  <c r="V171" i="1" s="1"/>
  <c r="J69" i="1"/>
  <c r="J172" i="1" s="1"/>
  <c r="AM69" i="1"/>
  <c r="AM172" i="1" s="1"/>
  <c r="T167" i="1"/>
  <c r="T171" i="1" s="1"/>
  <c r="AC172" i="1" l="1"/>
  <c r="V69" i="1"/>
  <c r="V172" i="1" s="1"/>
  <c r="R69" i="1"/>
  <c r="R172" i="1" s="1"/>
  <c r="T69" i="1"/>
  <c r="T172" i="1" s="1"/>
</calcChain>
</file>

<file path=xl/sharedStrings.xml><?xml version="1.0" encoding="utf-8"?>
<sst xmlns="http://schemas.openxmlformats.org/spreadsheetml/2006/main" count="5195" uniqueCount="1718">
  <si>
    <t>ANNO</t>
  </si>
  <si>
    <t xml:space="preserve">FASE 1: Attribuzione Costi e Ricavi Diretti ai Centri di Costo/Ricavo Aziendali </t>
  </si>
  <si>
    <t>Totale Azienda (in quadratura CE)</t>
  </si>
  <si>
    <t>FASE 2 - Attribuzione al Presidio e al Territorio di Quote di Centri relativi ai Servizi Amministrativi e Centrali Aziendali</t>
  </si>
  <si>
    <t>FASE 3: Articolazione per Livelli di Assistenza del Costo di Presidio (F1)</t>
  </si>
  <si>
    <t>FASE 4: Articolazione per sub livelli</t>
  </si>
  <si>
    <t>Centri di Presidio:</t>
  </si>
  <si>
    <t>Centri di Territorio</t>
  </si>
  <si>
    <t>Centri di Servizi Amministrativi e Centrali
Aziendali</t>
  </si>
  <si>
    <t>Costi e Ricavi non ripartiti</t>
  </si>
  <si>
    <t>Presidio</t>
  </si>
  <si>
    <t>Territorio</t>
  </si>
  <si>
    <t>Assistenza Ospedaliera</t>
  </si>
  <si>
    <t>Assistenza Distrettuale</t>
  </si>
  <si>
    <t>Prevenzione Collettiva</t>
  </si>
  <si>
    <t>Costi di attività di ricerca</t>
  </si>
  <si>
    <t>Finali e Intermedi</t>
  </si>
  <si>
    <t>di Supporto Sanitario</t>
  </si>
  <si>
    <t>di Servizi Alberighieri</t>
  </si>
  <si>
    <t>Generali di Presidio</t>
  </si>
  <si>
    <t>Totale Costi e Ricavi 
Diretti di Presidio</t>
  </si>
  <si>
    <t>Totale Diretti Presidio</t>
  </si>
  <si>
    <t>Quota Costi servizi amministrativi centrali</t>
  </si>
  <si>
    <t>Quota costi servizi amministrativi e centrali aziendali</t>
  </si>
  <si>
    <t>Attività di Pronto Soccorso 
(LA 3A100)</t>
  </si>
  <si>
    <t xml:space="preserve">Assistenza ospedaliera per acuti + Attività trasfusionale
(LA 3B100) + (LA 3F100)
</t>
  </si>
  <si>
    <t>Assistenza ospedaliera per lungodegenti
(LA 3C100)</t>
  </si>
  <si>
    <t>Assistenza ospedaliera per riabilitazione
(LA 3D100)</t>
  </si>
  <si>
    <t>Trasporto sanitario assistito
(LA 3E100)</t>
  </si>
  <si>
    <t>Attività a supporto dei trapianti di cellule, organi e tessuti
(LA 3G100)</t>
  </si>
  <si>
    <t>Attività a supporto della donazione di cellule riproduttive
(LA 3H100)</t>
  </si>
  <si>
    <t>Totale assistenza ospedaliera</t>
  </si>
  <si>
    <t>Assistenza sanitaria di base
(LA 2A100)</t>
  </si>
  <si>
    <t>Continuità assistenziale
(LA 2B100)</t>
  </si>
  <si>
    <t>Assistenza ai turisti
(LA 2C100)</t>
  </si>
  <si>
    <t>Emergenza sanitaria territoriale
(LA 2D100)</t>
  </si>
  <si>
    <t>Assistenza farmaceutica
(LA 2E100)</t>
  </si>
  <si>
    <t>Assistenza integrativa e protesica
(LA 2F100)</t>
  </si>
  <si>
    <t>Assistenza specialistica ambulatoriale
(LA 2G100)</t>
  </si>
  <si>
    <t>Assistenza sociosanitaria distrettuale, domiciliare e territoriale
(LA 2H100)</t>
  </si>
  <si>
    <t>Assistenza sociosanitaria semi-residenziale
(LA 2I100)</t>
  </si>
  <si>
    <t>Assistenza sociosanitaria residenziale
(LA 2J100)</t>
  </si>
  <si>
    <t>Assistenza termale
(LA 2K100)</t>
  </si>
  <si>
    <t>Assistenza presso strutture interne alle carceri
(LA 2L100)</t>
  </si>
  <si>
    <t>Totale assistenza distrettuale</t>
  </si>
  <si>
    <t>Sorveglianza, prevenzione e controllo delle malattie infettive e parassitarie, inclusi i programmi vaccinali
(LA 1A100)</t>
  </si>
  <si>
    <t>Vaccinazioni
(LA 1A110)</t>
  </si>
  <si>
    <t>Altri interventi per la sorveglianza, prevenzione e controllo delle malattie infettive e parassitarie
(LA 1A120)</t>
  </si>
  <si>
    <t>Tutela della salute e della sicurezza degli ambienti aperti e confinati
(LA 1B100)</t>
  </si>
  <si>
    <t>Sorveglianza, prevenzione e tutela della salute e sicurezza nei luoghi di lavoro
(LA 1C100)</t>
  </si>
  <si>
    <t>Salute animale e igiene urbana veterinaria
(LA 1D100)</t>
  </si>
  <si>
    <t>Sicurezza alimentare - Tutela della salute dei consumatori
(LA 1E100)</t>
  </si>
  <si>
    <t>Sorveglianza e prevenzione delle malattie croniche, inclusi la promozione di stili di vita sani ed i programmi organizzati di screening; sorveglianza e prevenzione nutrizionale
(LA 1F100)</t>
  </si>
  <si>
    <t>Attività medico legali per finalità pubbliche
(LA 1G100)</t>
  </si>
  <si>
    <t>Contributo Legge 210/92
(LA 1H100)</t>
  </si>
  <si>
    <t>Totale Prevenzione collettiva e sanità pubblica</t>
  </si>
  <si>
    <t>Strutture HSP</t>
  </si>
  <si>
    <t>Strutture STS</t>
  </si>
  <si>
    <t>A</t>
  </si>
  <si>
    <t>B</t>
  </si>
  <si>
    <t>C</t>
  </si>
  <si>
    <t>D</t>
  </si>
  <si>
    <t>E</t>
  </si>
  <si>
    <t>F=A+B+C+D+E</t>
  </si>
  <si>
    <t>G</t>
  </si>
  <si>
    <t>H</t>
  </si>
  <si>
    <t>I</t>
  </si>
  <si>
    <t>L=F+G+H+I</t>
  </si>
  <si>
    <t>F</t>
  </si>
  <si>
    <t>H1</t>
  </si>
  <si>
    <t>F1=F+H1</t>
  </si>
  <si>
    <t>H2</t>
  </si>
  <si>
    <t>G1=G+H2</t>
  </si>
  <si>
    <t>M</t>
  </si>
  <si>
    <t>N</t>
  </si>
  <si>
    <t>O</t>
  </si>
  <si>
    <t>P</t>
  </si>
  <si>
    <t>M1</t>
  </si>
  <si>
    <t>M2</t>
  </si>
  <si>
    <t>M3</t>
  </si>
  <si>
    <t>M4</t>
  </si>
  <si>
    <t>M5</t>
  </si>
  <si>
    <t>M6</t>
  </si>
  <si>
    <t>M7</t>
  </si>
  <si>
    <t>Q=M1+M2+M3+M4+M5+M6+M7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</si>
  <si>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</si>
  <si>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</si>
  <si>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</si>
  <si>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</si>
  <si>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</si>
  <si>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</si>
  <si>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</si>
  <si>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</si>
  <si>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</si>
  <si>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</si>
  <si>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</si>
  <si>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</si>
  <si>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</si>
  <si>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O1=O2+O3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</si>
  <si>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</si>
  <si>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</si>
  <si>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</si>
  <si>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</si>
  <si>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</si>
  <si>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</si>
  <si>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</si>
  <si>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</si>
  <si>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</si>
  <si>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S=O1+O4+O5+O6+O7+O8+O9+O10</t>
  </si>
  <si>
    <t xml:space="preserve">SEZIONE I - FINANZIAMENTO DA REGIONE </t>
  </si>
  <si>
    <t>R01</t>
  </si>
  <si>
    <t>R01010</t>
  </si>
  <si>
    <t>Ricavo Figurativo</t>
  </si>
  <si>
    <t>Ricavi Prestazioni Ricovero Residenti ASL</t>
  </si>
  <si>
    <t>R01020</t>
  </si>
  <si>
    <t>AA0350+AA0460+AA0620</t>
  </si>
  <si>
    <t>Ricavi Prestazioni Ricovero Non Residenti</t>
  </si>
  <si>
    <t>R01TOT</t>
  </si>
  <si>
    <t>Totale PRESTAZIONI RICOVERO</t>
  </si>
  <si>
    <t>R02</t>
  </si>
  <si>
    <t>R02010</t>
  </si>
  <si>
    <t>Ricavi Prestazioni Ambulatoriale Residenti ASL</t>
  </si>
  <si>
    <t>R02020</t>
  </si>
  <si>
    <t>Ricavi Prestazioni Ambulatoriale Non Residenti</t>
  </si>
  <si>
    <t>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</si>
  <si>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</si>
  <si>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</si>
  <si>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</si>
  <si>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</si>
  <si>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</si>
  <si>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</si>
  <si>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</si>
  <si>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</si>
  <si>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Ricavi Prestazioni PS Residenti ASL</t>
  </si>
  <si>
    <t>R03020</t>
  </si>
  <si>
    <t>Ricavi PS Non Residenti</t>
  </si>
  <si>
    <t>R03030</t>
  </si>
  <si>
    <t>AA0631</t>
  </si>
  <si>
    <r>
      <t>mobilità attiva extraregione da privati - prestazioni PS SSN non seguite da ricovero</t>
    </r>
    <r>
      <rPr>
        <b/>
        <sz val="8"/>
        <rFont val="Arial"/>
        <family val="2"/>
      </rPr>
      <t xml:space="preserve"> </t>
    </r>
  </si>
  <si>
    <t>R03TOT</t>
  </si>
  <si>
    <t>Totale PRONTO SOCCORSO (Prestazioni non seguite da ricovero)</t>
  </si>
  <si>
    <t>R04</t>
  </si>
  <si>
    <t>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</si>
  <si>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</si>
  <si>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</si>
  <si>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</si>
  <si>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</si>
  <si>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</si>
  <si>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</si>
  <si>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</si>
  <si>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</si>
  <si>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</si>
  <si>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</si>
  <si>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</si>
  <si>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 xml:space="preserve">Ricavi Prest.Trasporto Sanitario Residenti ASL </t>
  </si>
  <si>
    <t>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</si>
  <si>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</si>
  <si>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</si>
  <si>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</si>
  <si>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</si>
  <si>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</si>
  <si>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</si>
  <si>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</si>
  <si>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</si>
  <si>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Ricavi Prestazioni Sanitarie Non di Competenza dei Presidi Ospedalieri</t>
  </si>
  <si>
    <t>R05TOT</t>
  </si>
  <si>
    <t>Totale ALTRE PRESTAZIONI SANITARIE E SOCIOSANITARIE</t>
  </si>
  <si>
    <t>R06010</t>
  </si>
  <si>
    <t>AA0034</t>
  </si>
  <si>
    <t>Funzioni - Pronto Soccorso</t>
  </si>
  <si>
    <t>R06020</t>
  </si>
  <si>
    <t>AA0035</t>
  </si>
  <si>
    <t>Funzioni - Altro</t>
  </si>
  <si>
    <t>R06</t>
  </si>
  <si>
    <t>R06TOT</t>
  </si>
  <si>
    <t>AA0033</t>
  </si>
  <si>
    <t>Totale FINANZIAMENTO FUNZIONI</t>
  </si>
  <si>
    <t>R07</t>
  </si>
  <si>
    <t>R07010</t>
  </si>
  <si>
    <t>AA0040+AA0280-BA2780</t>
  </si>
  <si>
    <r>
      <t>FSR vincolato di competenza dell'esercizio</t>
    </r>
    <r>
      <rPr>
        <b/>
        <sz val="8"/>
        <rFont val="Arial"/>
        <family val="2"/>
      </rPr>
      <t xml:space="preserve"> </t>
    </r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</si>
  <si>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</si>
  <si>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</si>
  <si>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</si>
  <si>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</si>
  <si>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</si>
  <si>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</si>
  <si>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</si>
  <si>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</si>
  <si>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</si>
  <si>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</si>
  <si>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</si>
  <si>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</si>
  <si>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</si>
  <si>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</si>
  <si>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</si>
  <si>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</si>
  <si>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</si>
  <si>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</si>
  <si>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</si>
  <si>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</si>
  <si>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</si>
  <si>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</si>
  <si>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</si>
  <si>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</si>
  <si>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</si>
  <si>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</si>
  <si>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</si>
  <si>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</si>
  <si>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</si>
  <si>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</si>
  <si>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</si>
  <si>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</si>
  <si>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</si>
  <si>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</si>
  <si>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</si>
  <si>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</si>
  <si>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</si>
  <si>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</si>
  <si>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</si>
  <si>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</si>
  <si>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</si>
  <si>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</si>
  <si>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</si>
  <si>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</si>
  <si>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</si>
  <si>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</si>
  <si>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</si>
  <si>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</si>
  <si>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</si>
  <si>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</si>
  <si>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</si>
  <si>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</si>
  <si>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</si>
  <si>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</si>
  <si>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</si>
  <si>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</si>
  <si>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</si>
  <si>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</si>
  <si>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</si>
  <si>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</si>
  <si>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</si>
  <si>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</si>
  <si>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</si>
  <si>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</si>
  <si>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</si>
  <si>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</si>
  <si>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</si>
  <si>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</si>
  <si>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</si>
  <si>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</si>
  <si>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</si>
  <si>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</si>
  <si>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</si>
  <si>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</si>
  <si>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</si>
  <si>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</si>
  <si>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</si>
  <si>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</si>
  <si>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</si>
  <si>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</si>
  <si>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</si>
  <si>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</si>
  <si>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</si>
  <si>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</si>
  <si>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 xml:space="preserve"> Ricavi Figurativi da Vendita Prestazioni di Centri Finali e/o intermedi vs altra articolazione territoriale</t>
  </si>
  <si>
    <t>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</si>
  <si>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</si>
  <si>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</si>
  <si>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</si>
  <si>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</si>
  <si>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</si>
  <si>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</si>
  <si>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</si>
  <si>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</si>
  <si>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</si>
  <si>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</si>
  <si>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</si>
  <si>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</si>
  <si>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</si>
  <si>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prodotti farmaceutici ed emoderivati</t>
  </si>
  <si>
    <t>C01020</t>
  </si>
  <si>
    <t>sangue ed emocomponenti</t>
  </si>
  <si>
    <t>C01030</t>
  </si>
  <si>
    <t>dispositivi medici</t>
  </si>
  <si>
    <t>C01040</t>
  </si>
  <si>
    <t>prodotti dietetici</t>
  </si>
  <si>
    <t>C01050</t>
  </si>
  <si>
    <t>materiali per la profilassi (vaccini)</t>
  </si>
  <si>
    <t>C01060</t>
  </si>
  <si>
    <t>prodotti chimici</t>
  </si>
  <si>
    <t>C01070</t>
  </si>
  <si>
    <t>materiali e prodotti per uso veterinario</t>
  </si>
  <si>
    <t>C01080</t>
  </si>
  <si>
    <t>altri beni e prodotti sanitari</t>
  </si>
  <si>
    <t>C01TOT</t>
  </si>
  <si>
    <t>Totale consumi sanitari</t>
  </si>
  <si>
    <t>C02</t>
  </si>
  <si>
    <t>C02010</t>
  </si>
  <si>
    <t>BA0320</t>
  </si>
  <si>
    <t>prodotti alimentari</t>
  </si>
  <si>
    <t>C02020</t>
  </si>
  <si>
    <t>BA0330</t>
  </si>
  <si>
    <t>materiali guardaroba, pulizia e convivenza</t>
  </si>
  <si>
    <t>C02030</t>
  </si>
  <si>
    <t>BA0340</t>
  </si>
  <si>
    <t>combustibili, carburanti e lubrificanti</t>
  </si>
  <si>
    <t>C02040</t>
  </si>
  <si>
    <t>BA0350</t>
  </si>
  <si>
    <t>supporti informatici e cancelleria</t>
  </si>
  <si>
    <t>C02050</t>
  </si>
  <si>
    <t>BA0360</t>
  </si>
  <si>
    <t>materiali per la manutenzione</t>
  </si>
  <si>
    <t>C02060</t>
  </si>
  <si>
    <t>BA0370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</si>
  <si>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</si>
  <si>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</si>
  <si>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</si>
  <si>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</si>
  <si>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</si>
  <si>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</si>
  <si>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</si>
  <si>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</si>
  <si>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</si>
  <si>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</si>
  <si>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</si>
  <si>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</si>
  <si>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</si>
  <si>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</si>
  <si>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</si>
  <si>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</si>
  <si>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</si>
  <si>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</si>
  <si>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</si>
  <si>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</si>
  <si>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</si>
  <si>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</si>
  <si>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</si>
  <si>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</si>
  <si>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</si>
  <si>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</si>
  <si>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</si>
  <si>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</si>
  <si>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</si>
  <si>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</si>
  <si>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</si>
  <si>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</si>
  <si>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</si>
  <si>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</si>
  <si>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</si>
  <si>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</si>
  <si>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</si>
  <si>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</si>
  <si>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</si>
  <si>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</si>
  <si>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</si>
  <si>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</si>
  <si>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</si>
  <si>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</si>
  <si>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</si>
  <si>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</si>
  <si>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</si>
  <si>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</si>
  <si>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</si>
  <si>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</si>
  <si>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</si>
  <si>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</si>
  <si>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</si>
  <si>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</si>
  <si>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</si>
  <si>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</si>
  <si>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</si>
  <si>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</si>
  <si>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</si>
  <si>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</si>
  <si>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</si>
  <si>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</si>
  <si>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</si>
  <si>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</si>
  <si>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</si>
  <si>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</si>
  <si>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</si>
  <si>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</si>
  <si>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</si>
  <si>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</si>
  <si>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</si>
  <si>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</si>
  <si>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</si>
  <si>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</si>
  <si>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</si>
  <si>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</si>
  <si>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</si>
  <si>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</si>
  <si>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</si>
  <si>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</si>
  <si>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</si>
  <si>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</si>
  <si>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</si>
  <si>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</si>
  <si>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</si>
  <si>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</si>
  <si>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</si>
  <si>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</si>
  <si>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</si>
  <si>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</si>
  <si>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</si>
  <si>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</si>
  <si>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</si>
  <si>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</si>
  <si>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</si>
  <si>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</si>
  <si>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</si>
  <si>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</si>
  <si>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</si>
  <si>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</si>
  <si>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</si>
  <si>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</si>
  <si>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</si>
  <si>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</si>
  <si>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</si>
  <si>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</si>
  <si>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</si>
  <si>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</si>
  <si>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</si>
  <si>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</si>
  <si>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</si>
  <si>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</si>
  <si>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</si>
  <si>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</si>
  <si>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</si>
  <si>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</si>
  <si>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</si>
  <si>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</si>
  <si>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</si>
  <si>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</si>
  <si>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</si>
  <si>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</si>
  <si>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</si>
  <si>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</si>
  <si>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</si>
  <si>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</si>
  <si>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</si>
  <si>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</si>
  <si>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</si>
  <si>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</si>
  <si>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</si>
  <si>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</si>
  <si>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</si>
  <si>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</si>
  <si>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</si>
  <si>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</si>
  <si>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</si>
  <si>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</si>
  <si>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</si>
  <si>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</si>
  <si>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</si>
  <si>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</si>
  <si>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</si>
  <si>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</si>
  <si>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</si>
  <si>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</si>
  <si>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</si>
  <si>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</si>
  <si>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</si>
  <si>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</si>
  <si>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</si>
  <si>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</si>
  <si>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</si>
  <si>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</si>
  <si>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</si>
  <si>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</si>
  <si>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</si>
  <si>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</si>
  <si>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</si>
  <si>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</si>
  <si>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</si>
  <si>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</si>
  <si>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</si>
  <si>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</si>
  <si>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</si>
  <si>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</si>
  <si>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</si>
  <si>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</si>
  <si>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</si>
  <si>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</si>
  <si>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</si>
  <si>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</si>
  <si>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</si>
  <si>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</si>
  <si>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</si>
  <si>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</si>
  <si>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</si>
  <si>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</si>
  <si>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</si>
  <si>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</si>
  <si>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</si>
  <si>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</si>
  <si>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</si>
  <si>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</si>
  <si>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</si>
  <si>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</si>
  <si>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</si>
  <si>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</si>
  <si>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</si>
  <si>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</si>
  <si>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</si>
  <si>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</si>
  <si>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</si>
  <si>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</si>
  <si>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>Totale ammortamenti</t>
  </si>
  <si>
    <t>C11</t>
  </si>
  <si>
    <t>C11010</t>
  </si>
  <si>
    <t>EA0280-EA0370-EA0410-EA0420-EA0430-EA0500-EA0510-EA0520-EA0530+EA0461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</si>
  <si>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</si>
  <si>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</si>
  <si>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</si>
  <si>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</si>
  <si>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</si>
  <si>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</si>
  <si>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</si>
  <si>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</si>
  <si>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</si>
  <si>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</si>
  <si>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</si>
  <si>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</si>
  <si>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</si>
  <si>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</si>
  <si>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</si>
  <si>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</si>
  <si>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</si>
  <si>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</si>
  <si>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</si>
  <si>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</si>
  <si>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</si>
  <si>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</si>
  <si>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</si>
  <si>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</si>
  <si>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</si>
  <si>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</si>
  <si>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</si>
  <si>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</si>
  <si>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</si>
  <si>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</si>
  <si>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</si>
  <si>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</si>
  <si>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</si>
  <si>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</si>
  <si>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</si>
  <si>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</si>
  <si>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</si>
  <si>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</si>
  <si>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</si>
  <si>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</si>
  <si>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</si>
  <si>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</si>
  <si>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</si>
  <si>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</si>
  <si>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</si>
  <si>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</si>
  <si>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</si>
  <si>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</t>
  </si>
  <si>
    <t>Costi Figurativi per Acquisto Prestazioni da diversa articolazione aziendale</t>
  </si>
  <si>
    <t>C16020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</si>
  <si>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</si>
  <si>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</si>
  <si>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</si>
  <si>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</si>
  <si>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</si>
  <si>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</si>
  <si>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</si>
  <si>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</si>
  <si>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</si>
  <si>
    <t>CODICE</t>
  </si>
  <si>
    <t>Servizi amministrativi e centrali</t>
  </si>
  <si>
    <t>Centri finali/intermedi</t>
  </si>
  <si>
    <t>Centri di supporto sanitario</t>
  </si>
  <si>
    <t>Centri amministrativi/alberghieri</t>
  </si>
  <si>
    <t>AA0031</t>
  </si>
  <si>
    <t>A.1.A.1.1) Finanziamento indistinto</t>
  </si>
  <si>
    <t>x</t>
  </si>
  <si>
    <t>AA0032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</si>
  <si>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</si>
  <si>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</si>
  <si>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</si>
  <si>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</si>
  <si>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</si>
  <si>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</si>
  <si>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</si>
  <si>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</si>
  <si>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</si>
  <si>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</si>
  <si>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</si>
  <si>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</si>
  <si>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</si>
  <si>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</si>
  <si>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</si>
  <si>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</si>
  <si>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</si>
  <si>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</si>
  <si>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</si>
  <si>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</si>
  <si>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</si>
  <si>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</si>
  <si>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</si>
  <si>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</si>
  <si>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</si>
  <si>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</si>
  <si>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</si>
  <si>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</si>
  <si>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</si>
  <si>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</si>
  <si>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</si>
  <si>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</si>
  <si>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</si>
  <si>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</si>
  <si>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</si>
  <si>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</si>
  <si>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</si>
  <si>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</si>
  <si>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</si>
  <si>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</si>
  <si>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</si>
  <si>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</si>
  <si>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</si>
  <si>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</si>
  <si>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</si>
  <si>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</si>
  <si>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</si>
  <si>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</si>
  <si>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</si>
  <si>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</si>
  <si>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</si>
  <si>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</si>
  <si>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</si>
  <si>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</si>
  <si>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</si>
  <si>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</si>
  <si>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</si>
  <si>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</si>
  <si>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</si>
  <si>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</si>
  <si>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</si>
  <si>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</si>
  <si>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</si>
  <si>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</si>
  <si>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</si>
  <si>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</si>
  <si>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</si>
  <si>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</si>
  <si>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</si>
  <si>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</si>
  <si>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</si>
  <si>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</si>
  <si>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</si>
  <si>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</si>
  <si>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</si>
  <si>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</si>
  <si>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</si>
  <si>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</si>
  <si>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</si>
  <si>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</si>
  <si>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</si>
  <si>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AA0460</t>
  </si>
  <si>
    <t>A.4.A.3.1) Prestazioni di ricovero</t>
  </si>
  <si>
    <t>AA0470</t>
  </si>
  <si>
    <t>A.4.A.3.2) Prestazioni ambulatoriali</t>
  </si>
  <si>
    <t>AA0471</t>
  </si>
  <si>
    <t xml:space="preserve"> A.4.A.3.3) Prestazioni di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</si>
  <si>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</si>
  <si>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</si>
  <si>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</si>
  <si>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</si>
  <si>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</si>
  <si>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</si>
  <si>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</si>
  <si>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</si>
  <si>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</si>
  <si>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</si>
  <si>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</si>
  <si>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</si>
  <si>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</si>
  <si>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</si>
  <si>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</si>
  <si>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</si>
  <si>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</si>
  <si>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</si>
  <si>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AA0561</t>
  </si>
  <si>
    <t>A.4.A.3.14) Altre prestazioni sanitarie e sociosanitarie a rilevanza sanitaria erogate a soggetti pubblici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</si>
  <si>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</si>
  <si>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</si>
  <si>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</si>
  <si>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</si>
  <si>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</si>
  <si>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</si>
  <si>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</si>
  <si>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</si>
  <si>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</si>
  <si>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AA0620</t>
  </si>
  <si>
    <t xml:space="preserve">A.4.B.1)  Prestazioni di ricovero da priv. Extraregione in compensazione (mobilità attiva), ad eccezione delle somministrazioni di farmaci e dispositivi ad alto costo in trattamento </t>
  </si>
  <si>
    <t>AA0630</t>
  </si>
  <si>
    <t xml:space="preserve">A.4.B.2)  Prestazioni ambulatoriali da priv. Extraregione in compensazione  (mobilità attiva), ad eccezione delle somministrazioni di farmaci e dispositivi ad alto costo in trattamento </t>
  </si>
  <si>
    <t>A.4.B.3)  Prestazioni  di pronto soccorso non seguite da ricovero da priv. Extraregione in compensazione  (mobilità attiva)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</si>
  <si>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</si>
  <si>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</si>
  <si>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</si>
  <si>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</si>
  <si>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</si>
  <si>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</si>
  <si>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</si>
  <si>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</si>
  <si>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</si>
  <si>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</si>
  <si>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</si>
  <si>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</si>
  <si>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</si>
  <si>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</si>
  <si>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</si>
  <si>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</si>
  <si>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</si>
  <si>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</si>
  <si>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AA0760</t>
  </si>
  <si>
    <t>A.5.A) Rimborsi assicurativi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</si>
  <si>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</si>
  <si>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</si>
  <si>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</si>
  <si>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</si>
  <si>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</si>
  <si>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</si>
  <si>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</si>
  <si>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</si>
  <si>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</si>
  <si>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</si>
  <si>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</si>
  <si>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</si>
  <si>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</si>
  <si>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</si>
  <si>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</si>
  <si>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</si>
  <si>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</si>
  <si>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</si>
  <si>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</si>
  <si>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</si>
  <si>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</si>
  <si>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</si>
  <si>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</si>
  <si>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</si>
  <si>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</si>
  <si>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</si>
  <si>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</si>
  <si>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</si>
  <si>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</si>
  <si>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</si>
  <si>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</si>
  <si>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</si>
  <si>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</si>
  <si>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</si>
  <si>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</si>
  <si>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</si>
  <si>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</si>
  <si>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</si>
  <si>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</si>
  <si>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</si>
  <si>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</si>
  <si>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</si>
  <si>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</si>
  <si>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</si>
  <si>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</si>
  <si>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</si>
  <si>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</si>
  <si>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</si>
  <si>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</si>
  <si>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</si>
  <si>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</si>
  <si>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</si>
  <si>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ricavi prestazione ricovero residenti nella ASL</t>
  </si>
  <si>
    <t>ricavi prestazione ambulatoriali a residenti nella ASL</t>
  </si>
  <si>
    <t>ricavi Cessione Emocomponenti Residenti ASL</t>
  </si>
  <si>
    <t>ricavi prestazioni PS erogate a residenti nella ASL</t>
  </si>
  <si>
    <t>ricavi prestazione di file F a residenti nella ASL</t>
  </si>
  <si>
    <t>ricavi prest.trasporto sanitario a residenti nella ASL</t>
  </si>
  <si>
    <t>ricavi altre prestazioni sanitarie a residenti nella ASL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</si>
  <si>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</si>
  <si>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</si>
  <si>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</si>
  <si>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</si>
  <si>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</si>
  <si>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</si>
  <si>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</si>
  <si>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</si>
  <si>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</si>
  <si>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</si>
  <si>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</si>
  <si>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</si>
  <si>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</si>
  <si>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</si>
  <si>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</si>
  <si>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</si>
  <si>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</si>
  <si>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</si>
  <si>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</si>
  <si>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</si>
  <si>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</si>
  <si>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</si>
  <si>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</si>
  <si>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</si>
  <si>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</si>
  <si>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</si>
  <si>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</si>
  <si>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</si>
  <si>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</si>
  <si>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</si>
  <si>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</si>
  <si>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</si>
  <si>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</si>
  <si>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</si>
  <si>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</si>
  <si>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</si>
  <si>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</si>
  <si>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</si>
  <si>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</si>
  <si>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</si>
  <si>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</si>
  <si>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</si>
  <si>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</si>
  <si>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</si>
  <si>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</si>
  <si>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</si>
  <si>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</si>
  <si>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</si>
  <si>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</si>
  <si>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</si>
  <si>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</si>
  <si>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</si>
  <si>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</si>
  <si>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</si>
  <si>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</si>
  <si>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</si>
  <si>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</si>
  <si>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</si>
  <si>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</si>
  <si>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</si>
  <si>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</si>
  <si>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</si>
  <si>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</si>
  <si>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</si>
  <si>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</si>
  <si>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</si>
  <si>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</si>
  <si>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</si>
  <si>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</si>
  <si>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</si>
  <si>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</si>
  <si>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</si>
  <si>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</si>
  <si>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</si>
  <si>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</si>
  <si>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</si>
  <si>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</si>
  <si>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</si>
  <si>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</si>
  <si>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</si>
  <si>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</si>
  <si>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</si>
  <si>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</si>
  <si>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</si>
  <si>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</si>
  <si>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</si>
  <si>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</si>
  <si>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</si>
  <si>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 xml:space="preserve">B.2.A.3.6) prestazioni di pronto soccorso  non seguite da ricovero - da pubblico </t>
  </si>
  <si>
    <t>BA0570</t>
  </si>
  <si>
    <t>B.2.A.3.7) - da privato - Medici SUMAI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</si>
  <si>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</si>
  <si>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</si>
  <si>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</si>
  <si>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</si>
  <si>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</si>
  <si>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</si>
  <si>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</si>
  <si>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</si>
  <si>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</si>
  <si>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</si>
  <si>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</si>
  <si>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</si>
  <si>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</si>
  <si>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</si>
  <si>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</si>
  <si>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</si>
  <si>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</si>
  <si>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</si>
  <si>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</si>
  <si>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</si>
  <si>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</si>
  <si>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</si>
  <si>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</si>
  <si>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</si>
  <si>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</si>
  <si>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</si>
  <si>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</si>
  <si>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</si>
  <si>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</si>
  <si>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</si>
  <si>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</si>
  <si>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</si>
  <si>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</si>
  <si>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</si>
  <si>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</si>
  <si>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</si>
  <si>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</si>
  <si>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</si>
  <si>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</si>
  <si>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</si>
  <si>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</si>
  <si>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</si>
  <si>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</si>
  <si>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</si>
  <si>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</si>
  <si>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</si>
  <si>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BA0810</t>
  </si>
  <si>
    <t xml:space="preserve">B.2.A.7.1) - da pubblico (Aziende sanitarie pubbliche della Regione), </t>
  </si>
  <si>
    <t>BA0820</t>
  </si>
  <si>
    <t>B.2.A.7.2) - da pubblico (altri soggetti pubbl. della Regione), ad eccezione delle somministrazioni di farmaci e dispositivi ad alto costo in trattamento</t>
  </si>
  <si>
    <t>BA0830</t>
  </si>
  <si>
    <t>B.2.A.7.3) - da pubblico (Extraregione), ad eccezione delle somministrazioni di farmaci e dispositivi ad alto costoin trattamento</t>
  </si>
  <si>
    <t>BA0850</t>
  </si>
  <si>
    <t>B.2.A.7.10.4.A) Servizi sanitari per assistenza ospedaliera da IRCCS privati e Policlinici privati, ad eccezione delle somministrazioni di farmaci e dispositivi ad alto costo in trattamento</t>
  </si>
  <si>
    <t>BA0860</t>
  </si>
  <si>
    <t>B.2.A.7.4.B) Servizi sanitari per assistenza ospedaliera da Ospedali Classificati privati, ad eccezione delle somministrazioni di farmaci e dispositivi ad alto costo in trattamento</t>
  </si>
  <si>
    <t>BA0870</t>
  </si>
  <si>
    <t>B.2.A.7.4.C) Servizi sanitari per assistenza ospedaliera da Case di Cura private, ad eccezione delle somministrazioni di farmaci e dispositivi ad alto costo in trattamento</t>
  </si>
  <si>
    <t>BA0880</t>
  </si>
  <si>
    <t>B.2.A.7.4.D) Servizi sanitari per assistenza ospedaliera da altri privati, ad eccezione delle somministrazioni di farmaci e dispositivi ad alto costo in trattamento</t>
  </si>
  <si>
    <t>BA0890</t>
  </si>
  <si>
    <t>B.2.A.7.5) - da privato per cittadini non residenti - Extraregione (mobilità attiva in compensazione)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</si>
  <si>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</si>
  <si>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</si>
  <si>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</si>
  <si>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</si>
  <si>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</si>
  <si>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</si>
  <si>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</si>
  <si>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</si>
  <si>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</si>
  <si>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</si>
  <si>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</si>
  <si>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</si>
  <si>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</si>
  <si>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</si>
  <si>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</si>
  <si>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</si>
  <si>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</si>
  <si>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</si>
  <si>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</si>
  <si>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</si>
  <si>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</si>
  <si>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</si>
  <si>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</si>
  <si>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</si>
  <si>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</si>
  <si>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</si>
  <si>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</si>
  <si>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</si>
  <si>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</si>
  <si>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</si>
  <si>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</si>
  <si>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</si>
  <si>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</si>
  <si>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</si>
  <si>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</si>
  <si>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</si>
  <si>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</si>
  <si>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</si>
  <si>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</si>
  <si>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</si>
  <si>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</si>
  <si>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</si>
  <si>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</si>
  <si>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</si>
  <si>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</si>
  <si>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</si>
  <si>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</si>
  <si>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</si>
  <si>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</si>
  <si>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</si>
  <si>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</si>
  <si>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</si>
  <si>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</si>
  <si>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</si>
  <si>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</si>
  <si>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</si>
  <si>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</si>
  <si>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</si>
  <si>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</si>
  <si>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</si>
  <si>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</si>
  <si>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</si>
  <si>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</si>
  <si>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</si>
  <si>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</si>
  <si>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</si>
  <si>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</si>
  <si>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</si>
  <si>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</si>
  <si>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</si>
  <si>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</si>
  <si>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</si>
  <si>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</si>
  <si>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</si>
  <si>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</si>
  <si>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</si>
  <si>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</si>
  <si>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</si>
  <si>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</si>
  <si>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</si>
  <si>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</si>
  <si>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</si>
  <si>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</si>
  <si>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</si>
  <si>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</si>
  <si>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</si>
  <si>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</si>
  <si>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</si>
  <si>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</si>
  <si>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</si>
  <si>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</si>
  <si>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</si>
  <si>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</si>
  <si>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</si>
  <si>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</si>
  <si>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</si>
  <si>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</si>
  <si>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</si>
  <si>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</si>
  <si>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</si>
  <si>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</si>
  <si>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</si>
  <si>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</si>
  <si>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</si>
  <si>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</si>
  <si>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</si>
  <si>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</si>
  <si>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</si>
  <si>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</si>
  <si>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</si>
  <si>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</si>
  <si>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</si>
  <si>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</si>
  <si>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</si>
  <si>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</si>
  <si>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B.2.B.1.1)   Lavanderia</t>
  </si>
  <si>
    <t>B.2.B.1.2)   Pulizia</t>
  </si>
  <si>
    <t>BA1600</t>
  </si>
  <si>
    <t>B.2.B.1.3)   Mensa</t>
  </si>
  <si>
    <t>BA1601</t>
  </si>
  <si>
    <t>B.2.B.1.3.A) Mensa dipendenti</t>
  </si>
  <si>
    <t>BA1602</t>
  </si>
  <si>
    <t>B.2.B.1.3.B)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</si>
  <si>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</si>
  <si>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</si>
  <si>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</si>
  <si>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</si>
  <si>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</si>
  <si>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</si>
  <si>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</si>
  <si>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 xml:space="preserve">B.2.B.1.11.A)  Premi di assicurazione - R.C. Professionale </t>
  </si>
  <si>
    <t>B.2.B.1.11.B)  Premi di assicurazione - Altri premi assicurativi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</si>
  <si>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</si>
  <si>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</si>
  <si>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</si>
  <si>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</si>
  <si>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</si>
  <si>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</si>
  <si>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</si>
  <si>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</si>
  <si>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</si>
  <si>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</si>
  <si>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BA1790</t>
  </si>
  <si>
    <t>B.2.B.2.3.A) Consulenze non sanitarie da privato</t>
  </si>
  <si>
    <t>BA1800</t>
  </si>
  <si>
    <t>B.2.B.2.3.B) Collaborazioni coordinate e continuative non sanitarie da privato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</si>
  <si>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</si>
  <si>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</si>
  <si>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</si>
  <si>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</si>
  <si>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</si>
  <si>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</si>
  <si>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</si>
  <si>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</si>
  <si>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</si>
  <si>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</si>
  <si>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</si>
  <si>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BA1890</t>
  </si>
  <si>
    <t>B.2.B.3.1) Formazione (esternalizzata e non) da pubblico</t>
  </si>
  <si>
    <t>BA1900</t>
  </si>
  <si>
    <t>B.2.B.3.2) Formazione (esternalizzata e non) da privato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</si>
  <si>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</si>
  <si>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</si>
  <si>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</si>
  <si>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</si>
  <si>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</si>
  <si>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</si>
  <si>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</si>
  <si>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</si>
  <si>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</si>
  <si>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B.4.A)  Fitti passivi</t>
  </si>
  <si>
    <t>BA2020</t>
  </si>
  <si>
    <t>B.4.B.1) Canoni di noleggio - area sanitaria</t>
  </si>
  <si>
    <t>BA2030</t>
  </si>
  <si>
    <t>B.4.B.2) Canoni di noleggio - area non sanitaria</t>
  </si>
  <si>
    <t>BA2050</t>
  </si>
  <si>
    <t>B.4.C.1) Canoni di leasing - area sanitaria</t>
  </si>
  <si>
    <t>BA2060</t>
  </si>
  <si>
    <t>B.4.C.2) Canoni di leasing - area non sanitaria</t>
  </si>
  <si>
    <t>B.4.D)  Canoni di project financing</t>
  </si>
  <si>
    <t>BA2070</t>
  </si>
  <si>
    <t>B.4.E)  Locazioni e noleggi da Aziende sanitarie pubbliche della Regione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</si>
  <si>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</si>
  <si>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</si>
  <si>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</si>
  <si>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</si>
  <si>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</si>
  <si>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</si>
  <si>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</si>
  <si>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</si>
  <si>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</si>
  <si>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</si>
  <si>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</si>
  <si>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</si>
  <si>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</si>
  <si>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</si>
  <si>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</si>
  <si>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</si>
  <si>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</si>
  <si>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</si>
  <si>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</si>
  <si>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</si>
  <si>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</si>
  <si>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</si>
  <si>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</si>
  <si>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</si>
  <si>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</si>
  <si>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</si>
  <si>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</si>
  <si>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</si>
  <si>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</si>
  <si>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</si>
  <si>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</si>
  <si>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</si>
  <si>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</si>
  <si>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</si>
  <si>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</si>
  <si>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</si>
  <si>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</si>
  <si>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</si>
  <si>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</si>
  <si>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</si>
  <si>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</si>
  <si>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</si>
  <si>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</si>
  <si>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</si>
  <si>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</si>
  <si>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</si>
  <si>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</si>
  <si>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</si>
  <si>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</si>
  <si>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</si>
  <si>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</si>
  <si>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</si>
  <si>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</si>
  <si>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</si>
  <si>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BA2510</t>
  </si>
  <si>
    <t>B.9.A)  Imposte e tasse (escluso IRAP e IRES)</t>
  </si>
  <si>
    <t>BA2520</t>
  </si>
  <si>
    <t>B.9.B)  Perdite su crediti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</si>
  <si>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</si>
  <si>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</si>
  <si>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</si>
  <si>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</si>
  <si>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</si>
  <si>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</si>
  <si>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</si>
  <si>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</si>
  <si>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B.10) Ammortamenti delle immobilizzazioni immateriali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</si>
  <si>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</si>
  <si>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</si>
  <si>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</si>
  <si>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BA2640</t>
  </si>
  <si>
    <t>B.12.A) Svalutazione delle immobilizzazioni immateriali e materiali</t>
  </si>
  <si>
    <t>BA2650</t>
  </si>
  <si>
    <t>B.12.B) Svalutazione dei crediti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</si>
  <si>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</si>
  <si>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</si>
  <si>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</si>
  <si>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</si>
  <si>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</si>
  <si>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</si>
  <si>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</si>
  <si>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</si>
  <si>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</si>
  <si>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</si>
  <si>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</si>
  <si>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</si>
  <si>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</si>
  <si>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</si>
  <si>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</si>
  <si>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</si>
  <si>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</si>
  <si>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</si>
  <si>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</si>
  <si>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</si>
  <si>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</si>
  <si>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</si>
  <si>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</si>
  <si>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</si>
  <si>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</si>
  <si>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</si>
  <si>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</si>
  <si>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</si>
  <si>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B.14.A.1)  Accantonamenti per cause civili ed oneri processuali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</si>
  <si>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</si>
  <si>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</si>
  <si>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</si>
  <si>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</si>
  <si>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</si>
  <si>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</si>
  <si>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</si>
  <si>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</si>
  <si>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B.14.A.7)  Accantonamenti per interessi di mora</t>
  </si>
  <si>
    <t>BA2760</t>
  </si>
  <si>
    <t>B.14.B) Accantonamenti per premio di operosità (SUMAI)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</si>
  <si>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</si>
  <si>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</si>
  <si>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</si>
  <si>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</si>
  <si>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</si>
  <si>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</si>
  <si>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</si>
  <si>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</si>
  <si>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</si>
  <si>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</si>
  <si>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</si>
  <si>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</si>
  <si>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BA2840</t>
  </si>
  <si>
    <t>B.16.D.1)  Acc. Rinnovi convenzioni MMG/PLS/MCA</t>
  </si>
  <si>
    <t>BA2850</t>
  </si>
  <si>
    <t>B.16.D.2)  Acc. Rinnovi convenzioni Medici Sumai</t>
  </si>
  <si>
    <t>B.16.D.3)  Acc. Rinnovi contratt.: dirigenza medica</t>
  </si>
  <si>
    <t>B.16.D.4)  Acc. Rinnovi contratt.: dirigenza non medica</t>
  </si>
  <si>
    <t>B.16.D.5)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</si>
  <si>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</si>
  <si>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</si>
  <si>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</si>
  <si>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</si>
  <si>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</si>
  <si>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</si>
  <si>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</si>
  <si>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</si>
  <si>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</si>
  <si>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</si>
  <si>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</si>
  <si>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</si>
  <si>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</si>
  <si>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</si>
  <si>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</si>
  <si>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</si>
  <si>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</si>
  <si>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</si>
  <si>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</si>
  <si>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</si>
  <si>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</si>
  <si>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</si>
  <si>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</si>
  <si>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</si>
  <si>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</si>
  <si>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</si>
  <si>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</si>
  <si>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CA0160</t>
  </si>
  <si>
    <t>C.4.A) Altri oneri finanziari</t>
  </si>
  <si>
    <t>CA0170</t>
  </si>
  <si>
    <t>C.4.B) Perdite su cambi</t>
  </si>
  <si>
    <t>DA0010</t>
  </si>
  <si>
    <t>D.1)  Rivalutazioni</t>
  </si>
  <si>
    <t>DA0020</t>
  </si>
  <si>
    <t>D.2)  Svalutazioni</t>
  </si>
  <si>
    <t>EA0020</t>
  </si>
  <si>
    <t>E.1.A) Plusvalenze</t>
  </si>
  <si>
    <t>EA0040</t>
  </si>
  <si>
    <t>E.1.B.1) Proventi da donazioni e liberalità diverse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</si>
  <si>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</si>
  <si>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</si>
  <si>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</si>
  <si>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</si>
  <si>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</si>
  <si>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</si>
  <si>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</si>
  <si>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</si>
  <si>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</si>
  <si>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</si>
  <si>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</si>
  <si>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</si>
  <si>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</si>
  <si>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</si>
  <si>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</si>
  <si>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</si>
  <si>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</si>
  <si>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</si>
  <si>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EA0160</t>
  </si>
  <si>
    <t>E.1.B.3.1) Insussistenze attive v/Aziende sanitarie pubbliche della Regione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</si>
  <si>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</si>
  <si>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</si>
  <si>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</si>
  <si>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</si>
  <si>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</si>
  <si>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</si>
  <si>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</si>
  <si>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</si>
  <si>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</si>
  <si>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</si>
  <si>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</si>
  <si>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</si>
  <si>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</si>
  <si>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</si>
  <si>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</si>
  <si>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</si>
  <si>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EA0270</t>
  </si>
  <si>
    <t>E.2.A) Minusvalenze</t>
  </si>
  <si>
    <t>EA0290</t>
  </si>
  <si>
    <t>E.2.B.1) Oneri tributari da esercizi precedenti</t>
  </si>
  <si>
    <t>EA0300</t>
  </si>
  <si>
    <t>E.2.B.2) Oneri da cause civili ed oneri processuali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</si>
  <si>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</si>
  <si>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</si>
  <si>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</si>
  <si>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</si>
  <si>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EA0360</t>
  </si>
  <si>
    <t>E.2.B.3.2.A) Sopravvenienze passive v/terzi relative alla mobilità extraregionale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</si>
  <si>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</si>
  <si>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</si>
  <si>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</si>
  <si>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</si>
  <si>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</si>
  <si>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</si>
  <si>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</si>
  <si>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</si>
  <si>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</si>
  <si>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</si>
  <si>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</si>
  <si>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</si>
  <si>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</si>
  <si>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</si>
  <si>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</si>
  <si>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</si>
  <si>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</si>
  <si>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</si>
  <si>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</si>
  <si>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</si>
  <si>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</si>
  <si>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</si>
  <si>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</si>
  <si>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</si>
  <si>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</si>
  <si>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</si>
  <si>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</si>
  <si>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</si>
  <si>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</si>
  <si>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</si>
  <si>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</si>
  <si>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</si>
  <si>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</si>
  <si>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</si>
  <si>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</si>
  <si>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</si>
  <si>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Y.1.A) IRAP relativa a personale dipendente</t>
  </si>
  <si>
    <t>YA0030</t>
  </si>
  <si>
    <t xml:space="preserve"> IRAP relativa a collaboratori e personale assimilato a lavoro dipendente</t>
  </si>
  <si>
    <t xml:space="preserve"> IRAP relativa ad attività di libera professione (intramoenia</t>
  </si>
  <si>
    <t>YA0050</t>
  </si>
  <si>
    <t xml:space="preserve"> IRAP relativa ad attività commerciale</t>
  </si>
  <si>
    <t>YA0070</t>
  </si>
  <si>
    <t xml:space="preserve"> IRES su attività istituzionale</t>
  </si>
  <si>
    <t>YA0080</t>
  </si>
  <si>
    <t xml:space="preserve"> IRES su attività commerciale</t>
  </si>
  <si>
    <t>YA0090</t>
  </si>
  <si>
    <t xml:space="preserve"> Accantonamento a F.do Imposte (Accertamenti, condoni, ecc.</t>
  </si>
  <si>
    <t>Costi Figurativi per utilizzo servizi sanitari, ammnistrativi e/o alberghieri da altra articolazione aziendale</t>
  </si>
  <si>
    <t>quota parte costi servizi amministrativi e centrali aziendali</t>
  </si>
  <si>
    <t>NUOVO MODELLO CE</t>
  </si>
  <si>
    <t>NUOVO MODELLO CP</t>
  </si>
  <si>
    <t>Cons</t>
  </si>
  <si>
    <t>DESCRIZIONE</t>
  </si>
  <si>
    <t>AA0010</t>
  </si>
  <si>
    <t>A.1)  Contributi in c/esercizio</t>
  </si>
  <si>
    <t>-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</si>
  <si>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</si>
  <si>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</si>
  <si>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</si>
  <si>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</si>
  <si>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contributo Regione quota FSR indistinto (solo Quota Capitaria e Altro) + l'indistinto finalizzato al netto dell'accantonamento</t>
  </si>
  <si>
    <t xml:space="preserve">FSR vincolato di competenza dell'esercizio </t>
  </si>
  <si>
    <t>AA0050</t>
  </si>
  <si>
    <t>A.1.B)  Contributi c/esercizio (extra fondo)</t>
  </si>
  <si>
    <t>AA0060</t>
  </si>
  <si>
    <t xml:space="preserve">A.1.B.1)  da Regione o Prov. Aut. (extra fondo) </t>
  </si>
  <si>
    <t>contributi da Regione extra fondo vincolato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</si>
  <si>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</si>
  <si>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t>contributo Regione extra fondo</t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</si>
  <si>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</si>
  <si>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contributi da Regione extra fondo LEA aggiuntivi</t>
  </si>
  <si>
    <t xml:space="preserve">A.1.B.2)  Contributi da Aziende sanitarie pubbliche della Regione o Prov. Aut. (extra fondo) </t>
  </si>
  <si>
    <t>R</t>
  </si>
  <si>
    <t>contributi da Aziende Sanitarie della Regione</t>
  </si>
  <si>
    <t xml:space="preserve">A.1.B.3)  Contributi da Ministero della Salute e da altri soggetti pubblici (extra fondo) </t>
  </si>
  <si>
    <t xml:space="preserve">contributi da Ministero della Salute e da altri soggetti pubblici (extra fondo) </t>
  </si>
  <si>
    <t>AA0180</t>
  </si>
  <si>
    <t>A.1.C)  Contributi c/esercizio per ricerca</t>
  </si>
  <si>
    <t>contributi Ministero Salute per ricerca</t>
  </si>
  <si>
    <t>contributi da Regione extra fondo per ricerca</t>
  </si>
  <si>
    <t>contributi da privati per ricerca e in c/ esercizio</t>
  </si>
  <si>
    <t>A.2)  Rettifica contributi c/esercizio per destinazione ad investimenti</t>
  </si>
  <si>
    <t>rettifica contributi c/esercizio per destinazione ad investimenti</t>
  </si>
  <si>
    <t>AA0270</t>
  </si>
  <si>
    <t>A.3) Utilizzo fondi per quote inutilizzate contributi finalizzati e vincolati di esercizi precedenti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</si>
  <si>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</si>
  <si>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</si>
  <si>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</si>
  <si>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</si>
  <si>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</si>
  <si>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</si>
  <si>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ricavi prestazioni ricovero erogate a non residenti</t>
  </si>
  <si>
    <t>ricavi prestazioni PS non residenti</t>
  </si>
  <si>
    <t>ricavi per prestazioni sanitarie non di competenza dei presidi osp.</t>
  </si>
  <si>
    <t>ricavi prestazioni file F erogate ad altre ASL della regione</t>
  </si>
  <si>
    <t>ricavi prestazioni trasporto sanit.erogate ad altre ASL della regione</t>
  </si>
  <si>
    <t>ricavi altre prestazioni sanitarie erogate ad altre ASL della regione</t>
  </si>
  <si>
    <t>ricavi cessione emocomponenti a non residenti</t>
  </si>
  <si>
    <t>AA0450</t>
  </si>
  <si>
    <t>A.4.A.3) Ricavi per prestaz. sanitarie e sociosanitarie a rilevanza sanitaria erogate a soggetti pubblici Extraregione</t>
  </si>
  <si>
    <t>S</t>
  </si>
  <si>
    <t>ricavi prestazioni ambulatoriali erogate a non residenti</t>
  </si>
  <si>
    <t>A.4.A.3.3) Prestazioni pronto soccorso non seguite da ricovero</t>
  </si>
  <si>
    <t>ricavi prestazioni PS NON RESIDENTI</t>
  </si>
  <si>
    <t>SS</t>
  </si>
  <si>
    <t>ricavi prestazioni file F erogate a non residenti</t>
  </si>
  <si>
    <t>ricavi prestazioni trasporto sanit.erogate a non residenti</t>
  </si>
  <si>
    <t>ricavi altre prestazioni sanitarie E SOCIO SAN erogate a non residenti</t>
  </si>
  <si>
    <t>AA0570</t>
  </si>
  <si>
    <t>A.4.A.3.15) Altre prestazioni sanitarie e sociosanitarie a rilevanza sanitaria non soggette a compensazione Extraregione</t>
  </si>
  <si>
    <t>AA0610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</si>
  <si>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</si>
  <si>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</si>
  <si>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A.4.B.4)  Prestazioni di File F da priv. Extraregione in compensazione (mobilità attiva)</t>
  </si>
  <si>
    <t>AA0670</t>
  </si>
  <si>
    <t>A.4.D)  Ricavi per prestazioni sanitarie erogate in regime di intramoenia</t>
  </si>
  <si>
    <t>AA0750</t>
  </si>
  <si>
    <t>A.5) Concorsi, recuperi e rimborsi</t>
  </si>
  <si>
    <t>AA0770</t>
  </si>
  <si>
    <t>A.5.B) Concorsi, recuperi e rimborsi da Regione</t>
  </si>
  <si>
    <t>AA0800</t>
  </si>
  <si>
    <t>A.5.C) Concorsi, recuperi e rimborsi da Aziende sanitarie pubbliche della Regione</t>
  </si>
  <si>
    <t>AA0840</t>
  </si>
  <si>
    <t>A.5.D) Concorsi, recuperi e rimborsi da altri soggetti pubblici</t>
  </si>
  <si>
    <t>AA0880</t>
  </si>
  <si>
    <t>A.5.E) Concorsi, recuperi e rimborsi da privati</t>
  </si>
  <si>
    <t>AA0890</t>
  </si>
  <si>
    <t>A.5.E.1) Rimborso da aziende farmaceutiche per Pay back</t>
  </si>
  <si>
    <t>AA0940</t>
  </si>
  <si>
    <t>A.6)  Compartecipazione alla spesa per prestazioni sanitarie (Ticket)</t>
  </si>
  <si>
    <t>AA0980</t>
  </si>
  <si>
    <t>A.7)  Quota contributi c/capitale imputata all'esercizio</t>
  </si>
  <si>
    <t>AA1060</t>
  </si>
  <si>
    <t>A.9) Altri ricavi e proventi</t>
  </si>
  <si>
    <t>Ricavo Figurativo - ricavi prestazione ricovero residenti nella ASL</t>
  </si>
  <si>
    <t>Ricavo Figurativo - ricavi prestazione ambulatoriali a residenti nella ASL</t>
  </si>
  <si>
    <t>Ricavo - figurativo - ricavi Cessione Emocomponenti Residenti ASL</t>
  </si>
  <si>
    <t xml:space="preserve">Ricavo Figurativo - ricavi prestazioni PS erogate ad altre ASL della regione </t>
  </si>
  <si>
    <t>Ricavo Figurativo - ricavi prestazioni PS erogate a residenti nella ASL</t>
  </si>
  <si>
    <t xml:space="preserve">Ricavo Figurativo - ricavi prestazione di file F a residenti nella ASL </t>
  </si>
  <si>
    <t xml:space="preserve">Ricavo Figurativo - ricavi prest.trasporto sanitario a residenti nella ASL </t>
  </si>
  <si>
    <t>Ricavo Figurativo - ricavi altre prestazioni sanitarie a residenti nella ASL</t>
  </si>
  <si>
    <t>Ricavo Figurativo -  Ricavi Figurativi da Vendita Prestazioni di Centri Finali e/o intermedi vs altra articolazione territoriale</t>
  </si>
  <si>
    <t>Ricavo Figurativo -  Ricavi Figurativi da attività Centri di supporto sanitario, ammnistrativo e/o alberghiero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</si>
  <si>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</si>
  <si>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</si>
  <si>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</si>
  <si>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</si>
  <si>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</si>
  <si>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</si>
  <si>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BA0070</t>
  </si>
  <si>
    <t>B.1.A.2)  Sangue ed emocomponenti</t>
  </si>
  <si>
    <t>BA0210</t>
  </si>
  <si>
    <t>B.1.A.3) Dispositivi medici</t>
  </si>
  <si>
    <t>BA0300</t>
  </si>
  <si>
    <t>B.1.A.9)  Beni e prodotti sanitari da Aziende sanitarie pubbliche della Regione</t>
  </si>
  <si>
    <t>BA0310</t>
  </si>
  <si>
    <t>B.1.B)  Acquisti di beni non sanitari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</si>
  <si>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</si>
  <si>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</si>
  <si>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</si>
  <si>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</si>
  <si>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</si>
  <si>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</si>
  <si>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</si>
  <si>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</si>
  <si>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BA0490</t>
  </si>
  <si>
    <t>B.2.A.2)   Acquisti servizi sanitari per farmaceutica</t>
  </si>
  <si>
    <t>BA0530</t>
  </si>
  <si>
    <t>B.2.A.3)   Acquisti servizi sanitari per assistenza specialistica ambulatoriale</t>
  </si>
  <si>
    <t>B.2.A.3.6) prestazioni di pronto soccorso  non seguite da ricovero - da pubblico (Extraregione)</t>
  </si>
  <si>
    <t>BA0580</t>
  </si>
  <si>
    <t>B.2.A.3.8) - da privato</t>
  </si>
  <si>
    <t>BA0640</t>
  </si>
  <si>
    <t>B.2.A.4)   Acquisti servizi sanitari per assistenza riabilitativa</t>
  </si>
  <si>
    <t>BA0700</t>
  </si>
  <si>
    <t>B.2.A.5)   Acquisti servizi sanitari per assistenza integrativa</t>
  </si>
  <si>
    <t>BA0750</t>
  </si>
  <si>
    <t>B.2.A.6)   Acquisti servizi sanitari per assistenza protesica</t>
  </si>
  <si>
    <t>BA0800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</si>
  <si>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</si>
  <si>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</si>
  <si>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</si>
  <si>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</si>
  <si>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BA0840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</si>
  <si>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</si>
  <si>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</si>
  <si>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</si>
  <si>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</si>
  <si>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</si>
  <si>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BA0900</t>
  </si>
  <si>
    <t>B.2.A.8)   Acquisto prestazioni di psichiatria residenziale e semiresidenziale</t>
  </si>
  <si>
    <t>BA0960</t>
  </si>
  <si>
    <t>B.2.A.9)   Acquisto prestazioni di distribuzione farmaci File F</t>
  </si>
  <si>
    <t>BA1030</t>
  </si>
  <si>
    <t>B.2.A.10)   Acquisto prestazioni termali in convenzione</t>
  </si>
  <si>
    <t>B.2.A.11)   Acquisto prestazioni di trasporto sanitario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</si>
  <si>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</si>
  <si>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</si>
  <si>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</si>
  <si>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</si>
  <si>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B.2.A.12.3) - da pubblico  (Extraregione) - Acquisto di Altre prestazioni sociosanitarie a rilevanza sanitaria erogate a soggetti pubblici Extraregione</t>
  </si>
  <si>
    <t>B.2.A.13)  Compartecipazione al personale per att. libero-prof. (intramoenia)</t>
  </si>
  <si>
    <t>B.2.A.14)  Rimborsi, assegni e contributi sanitari</t>
  </si>
  <si>
    <t>BA1350</t>
  </si>
  <si>
    <t>B.2.A.15)  Consulenze, Collaborazioni,  Interinale e altre prestazioni di lavoro sanitarie e sociosanitarie</t>
  </si>
  <si>
    <t>BA1380</t>
  </si>
  <si>
    <t>B.2.A.15.3) Consulenze, Collaborazioni,  Interinale e altre prestazioni di lavoro sanitarie e sociosanitarie da privato</t>
  </si>
  <si>
    <t>BA1450</t>
  </si>
  <si>
    <t>B.2.A.15.4) Rimborso oneri stipendiali del personale sanitario in comando</t>
  </si>
  <si>
    <t>BA1490</t>
  </si>
  <si>
    <t>B.2.A.16) Altri servizi sanitari e sociosanitari a rilevanza sanitaria</t>
  </si>
  <si>
    <t>BA1560</t>
  </si>
  <si>
    <t>B.2.B) Acquisti di servizi non sanitari</t>
  </si>
  <si>
    <t>BA1570</t>
  </si>
  <si>
    <t xml:space="preserve">B.2.B.1) Servizi non sanitari </t>
  </si>
  <si>
    <t>B.2.B.1.3.A)   Mensa dipendenti</t>
  </si>
  <si>
    <t>B.2.B.1.3.B)   Mensa degenti</t>
  </si>
  <si>
    <t>BA1680</t>
  </si>
  <si>
    <t>B.2.B.1.11)  Premi di assicurazione</t>
  </si>
  <si>
    <t>B.2.B.1.12) Altri servizi non sanitari</t>
  </si>
  <si>
    <t>BA1750</t>
  </si>
  <si>
    <t>B.2.B.2)  Consulenze, Collaborazioni, Interinale e altre prestazioni di lavoro non sanitarie</t>
  </si>
  <si>
    <t>BA1780</t>
  </si>
  <si>
    <t>B.2.B.2.3) Consulenze, Collaborazioni, Interinale e altre prestazioni di lavoro non sanitarie da privato</t>
  </si>
  <si>
    <t>BA1840</t>
  </si>
  <si>
    <t>B.2.B.2.4) Rimborso oneri stipendiali del personale non sanitario in comando</t>
  </si>
  <si>
    <t>B.2.B.3) Formazione (esternalizzata e non)</t>
  </si>
  <si>
    <t>BA1910</t>
  </si>
  <si>
    <t>B.3)  Manutenzione e riparazione (ordinaria esternalizzata)</t>
  </si>
  <si>
    <t>BA2010</t>
  </si>
  <si>
    <t>B.4.B)  Canoni di noleggio</t>
  </si>
  <si>
    <t>BA2040</t>
  </si>
  <si>
    <t>B.4.C)  Canoni di leasing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</si>
  <si>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</si>
  <si>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</si>
  <si>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</si>
  <si>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</si>
  <si>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</si>
  <si>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</si>
  <si>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B.5.A.1) Costo del personale dirigente medico</t>
  </si>
  <si>
    <t>B.5.A.2) Costo del personale dirigente non medico</t>
  </si>
  <si>
    <t>B.5.B) Costo del personale comparto ruolo sanitario</t>
  </si>
  <si>
    <t>BA2230</t>
  </si>
  <si>
    <t>B.6)   Personale del ruolo professionale</t>
  </si>
  <si>
    <t>B.6.A) Costo del personale dirigente ruolo professionale</t>
  </si>
  <si>
    <t>B.6.B) Costo del personale comparto ruolo professionale</t>
  </si>
  <si>
    <t>BA2320</t>
  </si>
  <si>
    <t>B.7)   Personale del ruolo tecnico</t>
  </si>
  <si>
    <t>B.7.A) Costo del personale dirigente ruolo tecnico</t>
  </si>
  <si>
    <t>B.7.B) Costo del personale comparto ruolo tecnico</t>
  </si>
  <si>
    <t>BA2410</t>
  </si>
  <si>
    <t>B.8)   Personale del ruolo amministrativo</t>
  </si>
  <si>
    <t>B.8.A) Costo del personale dirigente ruolo amministrativo</t>
  </si>
  <si>
    <t>B.8.B) Costo del personale comparto ruolo amministrativo</t>
  </si>
  <si>
    <t>B.9)   Oneri diversi di gestione</t>
  </si>
  <si>
    <t>BA2530</t>
  </si>
  <si>
    <t>B.9.C) Altri oneri diversi di gestione</t>
  </si>
  <si>
    <t>BA2560</t>
  </si>
  <si>
    <t>Totale Ammortamenti</t>
  </si>
  <si>
    <t>BA2580</t>
  </si>
  <si>
    <t>B.11) Ammortamenti delle immobilizzazioni materiali</t>
  </si>
  <si>
    <t>BA2590</t>
  </si>
  <si>
    <t>B.11.A) Ammortamento dei fabbricati</t>
  </si>
  <si>
    <t>B.12) Svalutazione delle immobilizzazioni e dei crediti</t>
  </si>
  <si>
    <t>BA2660</t>
  </si>
  <si>
    <t>B.13) Variazione delle rimanenze</t>
  </si>
  <si>
    <t>BA2670</t>
  </si>
  <si>
    <t>B.13.A) Variazione rimanenze sanitarie</t>
  </si>
  <si>
    <t>BA2680</t>
  </si>
  <si>
    <t>B.13.B) Variazione rimanenze non sanitarie</t>
  </si>
  <si>
    <t>BA2690</t>
  </si>
  <si>
    <t>B.14) Accantonamenti dell’esercizio</t>
  </si>
  <si>
    <t>BA2700</t>
  </si>
  <si>
    <t>B.14.A) Accantonamenti per rischi</t>
  </si>
  <si>
    <t>BA2770</t>
  </si>
  <si>
    <t>B.14.C) Accantonamenti per quote inutilizzate di contributi finalizzati e vincolati</t>
  </si>
  <si>
    <t>BA2820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</si>
  <si>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</si>
  <si>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</si>
  <si>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</si>
  <si>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</si>
  <si>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</si>
  <si>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</si>
  <si>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CA0010</t>
  </si>
  <si>
    <t>C.1) Interessi attivi</t>
  </si>
  <si>
    <t>CA0050</t>
  </si>
  <si>
    <t>C.2) Altri proventi</t>
  </si>
  <si>
    <t>CA0110</t>
  </si>
  <si>
    <t>C.3)  Interessi passivi</t>
  </si>
  <si>
    <t>CA0150</t>
  </si>
  <si>
    <t>C.4) Altri oneri</t>
  </si>
  <si>
    <t>EA0010</t>
  </si>
  <si>
    <t>E.1) Proventi straordinari</t>
  </si>
  <si>
    <t>EA0030</t>
  </si>
  <si>
    <t>E.1.B) Altri proventi straordinari</t>
  </si>
  <si>
    <t>EA0050</t>
  </si>
  <si>
    <t>E.1.B.2) Sopravvenienze attive</t>
  </si>
  <si>
    <t>EA0070</t>
  </si>
  <si>
    <t>E.1.B.2.3) Sopravvenienze attive v/terzi</t>
  </si>
  <si>
    <t>EA0150</t>
  </si>
  <si>
    <t xml:space="preserve">E.1.B.3) Insussistenze attive </t>
  </si>
  <si>
    <t>EA0170</t>
  </si>
  <si>
    <t>E.1.B.3.2) Insussistenze attive v/terzi</t>
  </si>
  <si>
    <t>EA0260</t>
  </si>
  <si>
    <t>E.2) Oneri straordinari</t>
  </si>
  <si>
    <t>EA0280</t>
  </si>
  <si>
    <t>E.2.B) Altri oneri straordinari</t>
  </si>
  <si>
    <t>EA0310</t>
  </si>
  <si>
    <t>E.2.B.3) Sopravvenienze passive</t>
  </si>
  <si>
    <t>EA0320</t>
  </si>
  <si>
    <t>E.2.B.3.1) Sopravvenienze passive v/Aziende sanitarie pubbliche della Regione</t>
  </si>
  <si>
    <t>EA0350</t>
  </si>
  <si>
    <t>E.2.B.3.2) Sopravvenienze passive v/terzi</t>
  </si>
  <si>
    <t>EA0370</t>
  </si>
  <si>
    <t>E.2.B.3.2.B) Sopravvenienze passive v/terzi relative al personale</t>
  </si>
  <si>
    <t>EA0460</t>
  </si>
  <si>
    <t>E.2.B.4) Insussistenze passive</t>
  </si>
  <si>
    <t>EA0480</t>
  </si>
  <si>
    <t>E.2.B.4.3) Insussistenze passive v/terzi</t>
  </si>
  <si>
    <t>YA0010</t>
  </si>
  <si>
    <t>Y.1) IRAP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</si>
  <si>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</si>
  <si>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</si>
  <si>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</si>
  <si>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YA0060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</si>
  <si>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</si>
  <si>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</si>
  <si>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</si>
  <si>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</si>
  <si>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Costo Figurativo - Costi Figurativi per Acquisto Prestazioni da diversa articolazione aziendale</t>
  </si>
  <si>
    <t>Costo Figurativo - Costi Figurativi per utilizzo servizi sanitari, amministrativi e/o alberghieri da altra articolazione aziendale</t>
  </si>
  <si>
    <t>Costo Figurativo - Quota parte costi servizi amministrativi e centrali aziendali</t>
  </si>
  <si>
    <t>C16030</t>
  </si>
  <si>
    <t>AA0360+AA0470+AA0950+AA0630</t>
  </si>
  <si>
    <t>AA0361+ AA0471+AA0960</t>
  </si>
  <si>
    <t xml:space="preserve">AA0370+AA0390+AA0400+AA0410+AA0480+AA0500+AA0510+AA0520+AA0650 </t>
  </si>
  <si>
    <t>Contributi da Privati, per Ricerca e in C/Esercizio</t>
  </si>
  <si>
    <t>AA0760+AA0980+AA1050+AA1060</t>
  </si>
  <si>
    <t>BA0030+BA0301+BA2671</t>
  </si>
  <si>
    <t>BA0070+BA2672</t>
  </si>
  <si>
    <t>BA0210+BA0303+BA2673</t>
  </si>
  <si>
    <t>BA0250+BA0304+BA2674</t>
  </si>
  <si>
    <t>BA0260+BA0305+BA2675</t>
  </si>
  <si>
    <t>BA0270+BA0306+BA2676</t>
  </si>
  <si>
    <t>BA0280+BA0307+BA2677</t>
  </si>
  <si>
    <t>BA0290+BA0308+BA2678</t>
  </si>
  <si>
    <t>BA0320+BA2681</t>
  </si>
  <si>
    <t>BA0330+BA2682</t>
  </si>
  <si>
    <t>BA0340+BA2683</t>
  </si>
  <si>
    <t>BA0350+BA2684</t>
  </si>
  <si>
    <t>BA0360+BA2685</t>
  </si>
  <si>
    <t>BA0370+BA2686</t>
  </si>
  <si>
    <t>BA0540+BA0541+BA0550+BA0551+BA0560+BA0561</t>
  </si>
  <si>
    <t>BA1760+BA1770+BA1790+BA1800+BA1820+BA1830+BA1831+BA1850+BA1860+BA1870</t>
  </si>
  <si>
    <t>I codici CE figli sono nei ricavi con segno negativo (BA2770)</t>
  </si>
  <si>
    <t>vincolante</t>
  </si>
  <si>
    <r>
      <rPr>
        <i/>
        <strike/>
        <sz val="10"/>
        <rFont val="Tahoma"/>
        <family val="2"/>
      </rPr>
      <t xml:space="preserve">
</t>
    </r>
    <r>
      <rPr>
        <i/>
        <sz val="10"/>
        <rFont val="Tahoma"/>
        <family val="2"/>
      </rPr>
      <t>AA0360</t>
    </r>
  </si>
  <si>
    <t>A.4.B.2)  Prestazioni ambulatoriali da priv. Extraregione in compensazione  (mobilità attiva)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</si>
  <si>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</si>
  <si>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</si>
  <si>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 xml:space="preserve">
C05150</t>
  </si>
  <si>
    <t xml:space="preserve">
consulenze, collaborazioni ecc. non sanitarie</t>
  </si>
  <si>
    <t xml:space="preserve">mobilità attiva extraregione da privati - prestazioni PS SSN non seguite da ricovero </t>
  </si>
  <si>
    <t>Accantonamento con cui nettizzare il contributo Regione quota FSR indistinto (solo Quota Capitaria e Altro) + l'indistinto finalizzato</t>
  </si>
  <si>
    <t xml:space="preserve">Accantonamento con cui nettizzare il FSR vincolato di competenza dell'esercizio 
</t>
  </si>
  <si>
    <t xml:space="preserve">Accantonamento con cui nettizzare i contributi da Regione extra fondo vincolato
</t>
  </si>
  <si>
    <t xml:space="preserve">Accantonamento con cui nettizzare i contributi Ministero Salute per ricerca
</t>
  </si>
  <si>
    <t xml:space="preserve">Accantonamento con cui nettizzare i contributi da privati, per ricerca e in c/ esercizio
</t>
  </si>
  <si>
    <t>Accantonamento con cui nettizzare i contributi da privati per ricerca e in c/ esercizio
Da inserire con segno negativo a storno dei ricavi competenti.</t>
  </si>
  <si>
    <t>Codice 
Voce 
CP</t>
  </si>
  <si>
    <t>Totale 
Presidio</t>
  </si>
  <si>
    <t>Totale 
Territorio</t>
  </si>
  <si>
    <t>Comuni 
Aziendali</t>
  </si>
  <si>
    <r>
      <t>120</t>
    </r>
    <r>
      <rPr>
        <b/>
        <sz val="10"/>
        <color rgb="FFFF0000"/>
        <rFont val="Arial Black"/>
        <family val="2"/>
      </rPr>
      <t>XXX</t>
    </r>
  </si>
  <si>
    <t>C06 
(Somma nel LA 
di C6+C7-C8-C9)</t>
  </si>
  <si>
    <t>Codice 
Sottosezione</t>
  </si>
  <si>
    <t>Descrizione 
Voce CP</t>
  </si>
  <si>
    <t xml:space="preserve">Codice 
Voce CE </t>
  </si>
  <si>
    <r>
      <t xml:space="preserve">CODICE PRESIDIO
</t>
    </r>
    <r>
      <rPr>
        <sz val="10"/>
        <color rgb="FF0066FF"/>
        <rFont val="Arial Narrow"/>
        <family val="2"/>
      </rPr>
      <t xml:space="preserve">Per modello CP sperimentale </t>
    </r>
  </si>
  <si>
    <t>CODICE 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</si>
</sst>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trike/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9"/>
      <color theme="8"/>
      <name val="Arial"/>
      <family val="2"/>
    </font>
    <font>
      <b/>
      <i/>
      <sz val="8"/>
      <name val="Arial"/>
      <family val="2"/>
    </font>
    <font>
      <sz val="8"/>
      <color rgb="FFFF0000"/>
      <name val="Arial"/>
      <family val="2"/>
    </font>
    <font>
      <b/>
      <i/>
      <sz val="10"/>
      <color theme="8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u/>
      <sz val="9"/>
      <color theme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b/>
      <i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00206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Times New Roman"/>
      <family val="1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u/>
      <sz val="10"/>
      <name val="Tahoma"/>
      <family val="2"/>
    </font>
    <font>
      <sz val="10"/>
      <color rgb="FFFF0000"/>
      <name val="Tahoma"/>
      <family val="2"/>
    </font>
    <font>
      <strike/>
      <sz val="10"/>
      <color rgb="FFFF0000"/>
      <name val="Tahoma"/>
      <family val="2"/>
    </font>
    <font>
      <sz val="14"/>
      <color theme="1"/>
      <name val="Calibri"/>
      <family val="2"/>
      <scheme val="minor"/>
    </font>
    <font>
      <b/>
      <i/>
      <u/>
      <sz val="10"/>
      <name val="Tahoma"/>
      <family val="2"/>
    </font>
    <font>
      <sz val="8"/>
      <name val="Calibri"/>
      <family val="2"/>
      <scheme val="minor"/>
    </font>
    <font>
      <i/>
      <strike/>
      <sz val="10"/>
      <name val="Tahoma"/>
      <family val="2"/>
    </font>
    <font>
      <sz val="12"/>
      <color rgb="FF100E44"/>
      <name val="Ubuntu"/>
    </font>
    <font>
      <b/>
      <sz val="8"/>
      <color theme="8" tint="-0.249977111117893"/>
      <name val="Arial"/>
      <family val="2"/>
    </font>
    <font>
      <sz val="8"/>
      <color theme="8" tint="-0.249977111117893"/>
      <name val="Arial"/>
      <family val="2"/>
    </font>
    <font>
      <i/>
      <sz val="8"/>
      <color theme="8" tint="-0.249977111117893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b/>
      <sz val="10"/>
      <color rgb="FF0066FF"/>
      <name val="Arial Black"/>
      <family val="2"/>
    </font>
    <font>
      <b/>
      <sz val="10"/>
      <color rgb="FFFF0000"/>
      <name val="Arial Black"/>
      <family val="2"/>
    </font>
    <font>
      <b/>
      <sz val="9"/>
      <name val="Arial Black"/>
      <family val="2"/>
    </font>
    <font>
      <sz val="10"/>
      <color rgb="FF0066FF"/>
      <name val="Arial Narrow"/>
      <family val="2"/>
    </font>
    <font>
      <sz val="10"/>
      <name val="Arial"/>
    </font>
  </fonts>
  <fills count="2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4132"/>
        <bgColor indexed="64"/>
      </patternFill>
    </fill>
    <fill>
      <patternFill patternType="solid">
        <fgColor rgb="FFF5F9FD"/>
        <bgColor indexed="64"/>
      </patternFill>
    </fill>
    <fill>
      <patternFill patternType="solid">
        <fgColor rgb="FFEEF5FC"/>
        <bgColor indexed="64"/>
      </patternFill>
    </fill>
    <fill>
      <patternFill patternType="solid">
        <fgColor rgb="FFDBEAF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27" fillId="0" borderId="0"/>
    <xf numFmtId="0" fontId="5" fillId="0" borderId="0"/>
    <xf numFmtId="0" fontId="52" fillId="0" borderId="0"/>
    <xf numFmtId="0" fontId="1" fillId="0" borderId="0"/>
    <xf numFmtId="43" fontId="5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4" fontId="2" fillId="9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3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10" fillId="11" borderId="1" xfId="0" applyNumberFormat="1" applyFont="1" applyFill="1" applyBorder="1" applyAlignment="1">
      <alignment vertical="center"/>
    </xf>
    <xf numFmtId="4" fontId="10" fillId="11" borderId="1" xfId="0" applyNumberFormat="1" applyFont="1" applyFill="1" applyBorder="1" applyAlignment="1">
      <alignment horizontal="right" vertical="center"/>
    </xf>
    <xf numFmtId="4" fontId="2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right" vertical="center"/>
    </xf>
    <xf numFmtId="0" fontId="11" fillId="0" borderId="0" xfId="0" applyFont="1" applyProtection="1">
      <protection locked="0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>
      <alignment vertical="center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vertical="center"/>
      <protection locked="0"/>
    </xf>
    <xf numFmtId="4" fontId="12" fillId="0" borderId="1" xfId="0" applyNumberFormat="1" applyFont="1" applyBorder="1" applyAlignment="1" applyProtection="1">
      <alignment horizontal="right" vertical="center"/>
      <protection locked="0"/>
    </xf>
    <xf numFmtId="4" fontId="12" fillId="3" borderId="1" xfId="0" applyNumberFormat="1" applyFont="1" applyFill="1" applyBorder="1" applyAlignment="1" applyProtection="1">
      <alignment vertical="center"/>
      <protection locked="0"/>
    </xf>
    <xf numFmtId="4" fontId="12" fillId="9" borderId="1" xfId="0" applyNumberFormat="1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horizontal="right" vertical="center"/>
    </xf>
    <xf numFmtId="0" fontId="12" fillId="0" borderId="0" xfId="0" applyFont="1" applyProtection="1"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left" vertical="center"/>
      <protection locked="0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4" fontId="13" fillId="12" borderId="1" xfId="0" applyNumberFormat="1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 wrapText="1"/>
    </xf>
    <xf numFmtId="4" fontId="9" fillId="9" borderId="1" xfId="0" applyNumberFormat="1" applyFont="1" applyFill="1" applyBorder="1" applyAlignment="1">
      <alignment vertical="center"/>
    </xf>
    <xf numFmtId="4" fontId="2" fillId="9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16" fontId="2" fillId="0" borderId="1" xfId="0" quotePrefix="1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4" fontId="12" fillId="0" borderId="1" xfId="0" applyNumberFormat="1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4" fontId="15" fillId="0" borderId="1" xfId="0" applyNumberFormat="1" applyFont="1" applyBorder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2" fillId="0" borderId="10" xfId="0" applyFont="1" applyBorder="1" applyAlignment="1">
      <alignment vertical="center" wrapText="1"/>
    </xf>
    <xf numFmtId="4" fontId="9" fillId="0" borderId="1" xfId="0" applyNumberFormat="1" applyFont="1" applyBorder="1" applyAlignment="1" applyProtection="1">
      <alignment vertical="center"/>
      <protection locked="0"/>
    </xf>
    <xf numFmtId="0" fontId="20" fillId="0" borderId="0" xfId="0" applyFont="1" applyProtection="1">
      <protection locked="0"/>
    </xf>
    <xf numFmtId="4" fontId="23" fillId="13" borderId="1" xfId="0" applyNumberFormat="1" applyFont="1" applyFill="1" applyBorder="1" applyAlignment="1">
      <alignment vertical="center"/>
    </xf>
    <xf numFmtId="4" fontId="23" fillId="13" borderId="1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5" fillId="0" borderId="0" xfId="3" applyFont="1"/>
    <xf numFmtId="0" fontId="24" fillId="14" borderId="1" xfId="3" applyFont="1" applyFill="1" applyBorder="1" applyAlignment="1">
      <alignment horizontal="center" vertical="center" wrapText="1"/>
    </xf>
    <xf numFmtId="0" fontId="26" fillId="0" borderId="1" xfId="3" applyFont="1" applyBorder="1"/>
    <xf numFmtId="0" fontId="26" fillId="0" borderId="1" xfId="3" applyFont="1" applyBorder="1" applyAlignment="1">
      <alignment wrapText="1"/>
    </xf>
    <xf numFmtId="0" fontId="26" fillId="0" borderId="1" xfId="3" applyFont="1" applyBorder="1" applyAlignment="1">
      <alignment horizontal="center" vertical="center"/>
    </xf>
    <xf numFmtId="0" fontId="26" fillId="17" borderId="1" xfId="3" applyFont="1" applyFill="1" applyBorder="1" applyAlignment="1">
      <alignment wrapText="1"/>
    </xf>
    <xf numFmtId="0" fontId="26" fillId="17" borderId="1" xfId="3" applyFont="1" applyFill="1" applyBorder="1" applyAlignment="1">
      <alignment horizontal="center" vertical="center"/>
    </xf>
    <xf numFmtId="0" fontId="26" fillId="18" borderId="1" xfId="3" applyFont="1" applyFill="1" applyBorder="1" applyAlignment="1">
      <alignment wrapText="1"/>
    </xf>
    <xf numFmtId="0" fontId="26" fillId="18" borderId="1" xfId="3" applyFont="1" applyFill="1" applyBorder="1" applyAlignment="1">
      <alignment horizontal="center" vertical="center"/>
    </xf>
    <xf numFmtId="0" fontId="26" fillId="16" borderId="1" xfId="3" applyFont="1" applyFill="1" applyBorder="1" applyAlignment="1">
      <alignment horizontal="center" vertical="center"/>
    </xf>
    <xf numFmtId="0" fontId="25" fillId="0" borderId="0" xfId="3" applyFont="1" applyAlignment="1">
      <alignment wrapText="1"/>
    </xf>
    <xf numFmtId="0" fontId="25" fillId="0" borderId="0" xfId="3" applyFont="1" applyAlignment="1">
      <alignment horizontal="center" vertical="center"/>
    </xf>
    <xf numFmtId="4" fontId="2" fillId="0" borderId="0" xfId="0" applyNumberFormat="1" applyFont="1" applyAlignment="1" applyProtection="1">
      <alignment horizontal="right" wrapText="1"/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6" fillId="0" borderId="1" xfId="3" applyFont="1" applyFill="1" applyBorder="1" applyAlignment="1">
      <alignment horizontal="center" vertical="center"/>
    </xf>
    <xf numFmtId="0" fontId="25" fillId="0" borderId="0" xfId="3" applyFont="1" applyFill="1"/>
    <xf numFmtId="4" fontId="7" fillId="0" borderId="3" xfId="0" applyNumberFormat="1" applyFont="1" applyBorder="1" applyAlignment="1" applyProtection="1">
      <alignment horizontal="center" vertical="center"/>
    </xf>
    <xf numFmtId="4" fontId="2" fillId="0" borderId="0" xfId="0" applyNumberFormat="1" applyFont="1" applyProtection="1"/>
    <xf numFmtId="4" fontId="7" fillId="0" borderId="3" xfId="0" applyNumberFormat="1" applyFont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horizontal="center" vertical="center" wrapText="1"/>
    </xf>
    <xf numFmtId="4" fontId="7" fillId="6" borderId="1" xfId="0" applyNumberFormat="1" applyFont="1" applyFill="1" applyBorder="1" applyAlignment="1" applyProtection="1">
      <alignment horizontal="center" vertical="center"/>
    </xf>
    <xf numFmtId="4" fontId="7" fillId="7" borderId="1" xfId="0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9" fillId="7" borderId="1" xfId="0" applyNumberFormat="1" applyFont="1" applyFill="1" applyBorder="1" applyAlignment="1" applyProtection="1">
      <alignment horizontal="center" vertical="center" wrapText="1"/>
    </xf>
    <xf numFmtId="4" fontId="7" fillId="6" borderId="1" xfId="0" applyNumberFormat="1" applyFont="1" applyFill="1" applyBorder="1" applyAlignment="1" applyProtection="1">
      <alignment horizontal="center" vertical="center" wrapText="1"/>
    </xf>
    <xf numFmtId="4" fontId="3" fillId="8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7" fillId="5" borderId="1" xfId="0" applyNumberFormat="1" applyFont="1" applyFill="1" applyBorder="1" applyAlignment="1" applyProtection="1">
      <alignment horizontal="right" vertical="center" wrapText="1"/>
    </xf>
    <xf numFmtId="4" fontId="10" fillId="11" borderId="1" xfId="0" applyNumberFormat="1" applyFont="1" applyFill="1" applyBorder="1" applyAlignment="1" applyProtection="1">
      <alignment horizontal="right" vertical="center"/>
    </xf>
    <xf numFmtId="4" fontId="13" fillId="12" borderId="1" xfId="0" applyNumberFormat="1" applyFont="1" applyFill="1" applyBorder="1" applyAlignment="1" applyProtection="1">
      <alignment horizontal="right" vertical="center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4" fontId="23" fillId="13" borderId="1" xfId="0" applyNumberFormat="1" applyFont="1" applyFill="1" applyBorder="1" applyAlignment="1" applyProtection="1">
      <alignment horizontal="right" vertical="center"/>
    </xf>
    <xf numFmtId="0" fontId="44" fillId="0" borderId="0" xfId="0" applyFont="1" applyAlignment="1" applyProtection="1">
      <alignment horizontal="left"/>
      <protection locked="0"/>
    </xf>
    <xf numFmtId="4" fontId="46" fillId="0" borderId="3" xfId="0" applyNumberFormat="1" applyFont="1" applyBorder="1" applyAlignment="1" applyProtection="1">
      <alignment horizontal="center" vertical="center"/>
    </xf>
    <xf numFmtId="4" fontId="47" fillId="0" borderId="0" xfId="0" applyNumberFormat="1" applyFont="1" applyProtection="1"/>
    <xf numFmtId="0" fontId="47" fillId="0" borderId="0" xfId="0" applyFont="1" applyProtection="1">
      <protection locked="0"/>
    </xf>
    <xf numFmtId="0" fontId="48" fillId="3" borderId="1" xfId="0" applyFont="1" applyFill="1" applyBorder="1" applyAlignment="1" applyProtection="1">
      <alignment horizontal="center" vertical="center" wrapText="1"/>
      <protection locked="0"/>
    </xf>
    <xf numFmtId="0" fontId="48" fillId="3" borderId="20" xfId="0" applyFont="1" applyFill="1" applyBorder="1" applyAlignment="1" applyProtection="1">
      <alignment horizontal="center" vertical="center" wrapText="1"/>
      <protection locked="0"/>
    </xf>
    <xf numFmtId="0" fontId="48" fillId="2" borderId="1" xfId="0" applyFont="1" applyFill="1" applyBorder="1" applyAlignment="1" applyProtection="1">
      <alignment horizontal="right" vertical="center" wrapText="1"/>
    </xf>
    <xf numFmtId="4" fontId="3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right" vertical="center" wrapText="1"/>
    </xf>
    <xf numFmtId="4" fontId="4" fillId="0" borderId="0" xfId="0" applyNumberFormat="1" applyFont="1" applyAlignment="1" applyProtection="1">
      <alignment horizontal="center" vertical="center"/>
    </xf>
    <xf numFmtId="0" fontId="48" fillId="2" borderId="20" xfId="0" applyFont="1" applyFill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/>
    </xf>
    <xf numFmtId="4" fontId="2" fillId="0" borderId="0" xfId="1" applyNumberFormat="1" applyFont="1" applyAlignment="1" applyProtection="1">
      <alignment horizontal="right"/>
      <protection locked="0"/>
    </xf>
    <xf numFmtId="4" fontId="2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1" xfId="1" applyNumberFormat="1" applyFont="1" applyFill="1" applyBorder="1" applyAlignment="1" applyProtection="1">
      <alignment horizontal="right" vertical="center"/>
      <protection locked="0"/>
    </xf>
    <xf numFmtId="4" fontId="2" fillId="9" borderId="1" xfId="0" quotePrefix="1" applyNumberFormat="1" applyFont="1" applyFill="1" applyBorder="1" applyAlignment="1" applyProtection="1">
      <alignment vertical="center" wrapText="1"/>
    </xf>
    <xf numFmtId="4" fontId="2" fillId="9" borderId="1" xfId="0" applyNumberFormat="1" applyFont="1" applyFill="1" applyBorder="1" applyAlignment="1" applyProtection="1">
      <alignment vertical="center" wrapText="1"/>
    </xf>
    <xf numFmtId="4" fontId="10" fillId="11" borderId="1" xfId="0" applyNumberFormat="1" applyFont="1" applyFill="1" applyBorder="1" applyAlignment="1" applyProtection="1">
      <alignment vertical="center"/>
    </xf>
    <xf numFmtId="4" fontId="13" fillId="12" borderId="1" xfId="0" applyNumberFormat="1" applyFont="1" applyFill="1" applyBorder="1" applyAlignment="1" applyProtection="1">
      <alignment vertical="center"/>
    </xf>
    <xf numFmtId="4" fontId="23" fillId="13" borderId="1" xfId="0" applyNumberFormat="1" applyFont="1" applyFill="1" applyBorder="1" applyAlignment="1" applyProtection="1">
      <alignment vertical="center"/>
    </xf>
    <xf numFmtId="4" fontId="3" fillId="0" borderId="3" xfId="0" applyNumberFormat="1" applyFont="1" applyBorder="1" applyAlignment="1" applyProtection="1">
      <alignment vertical="center"/>
    </xf>
    <xf numFmtId="4" fontId="9" fillId="0" borderId="3" xfId="0" applyNumberFormat="1" applyFont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vertical="center" wrapText="1"/>
    </xf>
    <xf numFmtId="4" fontId="2" fillId="0" borderId="3" xfId="0" applyNumberFormat="1" applyFont="1" applyBorder="1" applyAlignment="1" applyProtection="1">
      <alignment vertical="center"/>
    </xf>
    <xf numFmtId="4" fontId="12" fillId="0" borderId="3" xfId="0" applyNumberFormat="1" applyFont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horizontal="left" vertical="center"/>
    </xf>
    <xf numFmtId="4" fontId="12" fillId="0" borderId="3" xfId="0" applyNumberFormat="1" applyFont="1" applyBorder="1" applyAlignment="1" applyProtection="1">
      <alignment horizontal="left" vertical="center"/>
    </xf>
    <xf numFmtId="4" fontId="15" fillId="0" borderId="3" xfId="0" applyNumberFormat="1" applyFont="1" applyBorder="1" applyAlignment="1" applyProtection="1">
      <alignment vertical="center"/>
    </xf>
    <xf numFmtId="4" fontId="21" fillId="0" borderId="3" xfId="0" applyNumberFormat="1" applyFont="1" applyBorder="1" applyAlignment="1" applyProtection="1">
      <alignment vertical="center"/>
    </xf>
    <xf numFmtId="4" fontId="19" fillId="0" borderId="3" xfId="0" applyNumberFormat="1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horizontal="right" vertical="center"/>
    </xf>
    <xf numFmtId="4" fontId="8" fillId="10" borderId="1" xfId="0" applyNumberFormat="1" applyFont="1" applyFill="1" applyBorder="1" applyAlignment="1" applyProtection="1">
      <alignment vertical="center" wrapText="1"/>
    </xf>
    <xf numFmtId="4" fontId="17" fillId="0" borderId="3" xfId="0" applyNumberFormat="1" applyFont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right"/>
    </xf>
    <xf numFmtId="4" fontId="3" fillId="5" borderId="1" xfId="0" applyNumberFormat="1" applyFont="1" applyFill="1" applyBorder="1" applyAlignment="1" applyProtection="1">
      <alignment vertical="center" wrapText="1"/>
    </xf>
    <xf numFmtId="4" fontId="3" fillId="6" borderId="1" xfId="0" applyNumberFormat="1" applyFont="1" applyFill="1" applyBorder="1" applyAlignment="1" applyProtection="1">
      <alignment vertical="center" wrapText="1"/>
    </xf>
    <xf numFmtId="4" fontId="19" fillId="0" borderId="1" xfId="0" applyNumberFormat="1" applyFont="1" applyBorder="1" applyAlignment="1" applyProtection="1">
      <alignment vertical="center"/>
    </xf>
    <xf numFmtId="4" fontId="11" fillId="0" borderId="0" xfId="0" applyNumberFormat="1" applyFont="1" applyProtection="1"/>
    <xf numFmtId="4" fontId="12" fillId="0" borderId="0" xfId="0" applyNumberFormat="1" applyFont="1" applyProtection="1"/>
    <xf numFmtId="4" fontId="3" fillId="0" borderId="0" xfId="0" applyNumberFormat="1" applyFont="1" applyProtection="1"/>
    <xf numFmtId="4" fontId="18" fillId="0" borderId="0" xfId="0" applyNumberFormat="1" applyFont="1" applyProtection="1"/>
    <xf numFmtId="4" fontId="19" fillId="3" borderId="0" xfId="0" applyNumberFormat="1" applyFont="1" applyFill="1" applyProtection="1"/>
    <xf numFmtId="4" fontId="20" fillId="0" borderId="0" xfId="0" applyNumberFormat="1" applyFont="1" applyProtection="1"/>
    <xf numFmtId="4" fontId="22" fillId="0" borderId="0" xfId="0" applyNumberFormat="1" applyFont="1" applyProtection="1"/>
    <xf numFmtId="4" fontId="19" fillId="0" borderId="1" xfId="0" applyNumberFormat="1" applyFont="1" applyBorder="1" applyProtection="1"/>
    <xf numFmtId="4" fontId="2" fillId="9" borderId="1" xfId="0" applyNumberFormat="1" applyFont="1" applyFill="1" applyBorder="1" applyAlignment="1" applyProtection="1">
      <alignment vertical="center"/>
    </xf>
    <xf numFmtId="4" fontId="3" fillId="9" borderId="1" xfId="0" applyNumberFormat="1" applyFont="1" applyFill="1" applyBorder="1" applyAlignment="1" applyProtection="1">
      <alignment vertical="center"/>
    </xf>
    <xf numFmtId="4" fontId="2" fillId="9" borderId="1" xfId="0" applyNumberFormat="1" applyFont="1" applyFill="1" applyBorder="1" applyAlignment="1" applyProtection="1">
      <alignment horizontal="left" vertical="center"/>
    </xf>
    <xf numFmtId="4" fontId="12" fillId="9" borderId="1" xfId="0" applyNumberFormat="1" applyFont="1" applyFill="1" applyBorder="1" applyAlignment="1" applyProtection="1">
      <alignment vertical="center"/>
    </xf>
    <xf numFmtId="4" fontId="3" fillId="8" borderId="1" xfId="0" applyNumberFormat="1" applyFont="1" applyFill="1" applyBorder="1" applyAlignment="1" applyProtection="1">
      <alignment horizontal="right" vertical="center"/>
    </xf>
    <xf numFmtId="4" fontId="3" fillId="9" borderId="1" xfId="0" applyNumberFormat="1" applyFont="1" applyFill="1" applyBorder="1" applyAlignment="1" applyProtection="1">
      <alignment horizontal="right" vertical="center"/>
    </xf>
    <xf numFmtId="4" fontId="12" fillId="9" borderId="1" xfId="0" applyNumberFormat="1" applyFont="1" applyFill="1" applyBorder="1" applyAlignment="1" applyProtection="1">
      <alignment horizontal="right" vertical="center"/>
    </xf>
    <xf numFmtId="4" fontId="3" fillId="8" borderId="1" xfId="0" applyNumberFormat="1" applyFont="1" applyFill="1" applyBorder="1" applyAlignment="1" applyProtection="1">
      <alignment vertical="center"/>
    </xf>
    <xf numFmtId="4" fontId="3" fillId="9" borderId="1" xfId="0" applyNumberFormat="1" applyFont="1" applyFill="1" applyBorder="1" applyAlignment="1" applyProtection="1">
      <alignment horizontal="right" vertical="center" wrapText="1" indent="1"/>
    </xf>
    <xf numFmtId="4" fontId="3" fillId="8" borderId="1" xfId="0" applyNumberFormat="1" applyFont="1" applyFill="1" applyBorder="1" applyAlignment="1" applyProtection="1">
      <alignment horizontal="right" vertical="center" wrapText="1" indent="1"/>
    </xf>
    <xf numFmtId="4" fontId="10" fillId="11" borderId="1" xfId="0" applyNumberFormat="1" applyFont="1" applyFill="1" applyBorder="1" applyAlignment="1" applyProtection="1">
      <alignment horizontal="right" vertical="center" indent="1"/>
    </xf>
    <xf numFmtId="4" fontId="13" fillId="12" borderId="1" xfId="0" applyNumberFormat="1" applyFont="1" applyFill="1" applyBorder="1" applyAlignment="1" applyProtection="1">
      <alignment horizontal="right" vertical="center" indent="1"/>
    </xf>
    <xf numFmtId="4" fontId="23" fillId="13" borderId="1" xfId="0" applyNumberFormat="1" applyFont="1" applyFill="1" applyBorder="1" applyAlignment="1" applyProtection="1">
      <alignment horizontal="right" vertical="center" indent="1"/>
    </xf>
    <xf numFmtId="4" fontId="45" fillId="0" borderId="1" xfId="0" applyNumberFormat="1" applyFont="1" applyFill="1" applyBorder="1" applyAlignment="1" applyProtection="1">
      <alignment horizontal="left" vertical="center" wrapText="1"/>
    </xf>
    <xf numFmtId="4" fontId="45" fillId="0" borderId="3" xfId="0" applyNumberFormat="1" applyFont="1" applyFill="1" applyBorder="1" applyAlignment="1" applyProtection="1">
      <alignment horizontal="left" vertical="center" wrapText="1"/>
    </xf>
    <xf numFmtId="4" fontId="44" fillId="0" borderId="0" xfId="0" applyNumberFormat="1" applyFont="1" applyFill="1" applyAlignment="1" applyProtection="1">
      <alignment horizontal="left"/>
    </xf>
    <xf numFmtId="4" fontId="45" fillId="0" borderId="1" xfId="0" applyNumberFormat="1" applyFont="1" applyFill="1" applyBorder="1" applyAlignment="1" applyProtection="1">
      <alignment horizontal="right" vertical="center" wrapText="1"/>
    </xf>
    <xf numFmtId="4" fontId="45" fillId="0" borderId="1" xfId="0" applyNumberFormat="1" applyFont="1" applyFill="1" applyBorder="1" applyAlignment="1" applyProtection="1">
      <alignment horizontal="left" vertical="center" wrapText="1" indent="1"/>
    </xf>
    <xf numFmtId="4" fontId="43" fillId="0" borderId="1" xfId="0" applyNumberFormat="1" applyFont="1" applyFill="1" applyBorder="1" applyAlignment="1" applyProtection="1">
      <alignment horizontal="left" vertical="center"/>
    </xf>
    <xf numFmtId="4" fontId="43" fillId="0" borderId="3" xfId="0" applyNumberFormat="1" applyFont="1" applyFill="1" applyBorder="1" applyAlignment="1" applyProtection="1">
      <alignment horizontal="left" vertical="center"/>
    </xf>
    <xf numFmtId="4" fontId="43" fillId="0" borderId="1" xfId="0" applyNumberFormat="1" applyFont="1" applyFill="1" applyBorder="1" applyAlignment="1" applyProtection="1">
      <alignment horizontal="right" vertical="center"/>
    </xf>
    <xf numFmtId="4" fontId="44" fillId="0" borderId="1" xfId="0" applyNumberFormat="1" applyFont="1" applyFill="1" applyBorder="1" applyAlignment="1" applyProtection="1">
      <alignment horizontal="left" vertical="center"/>
    </xf>
    <xf numFmtId="4" fontId="43" fillId="0" borderId="1" xfId="0" applyNumberFormat="1" applyFont="1" applyFill="1" applyBorder="1" applyAlignment="1" applyProtection="1">
      <alignment horizontal="left" vertical="center" indent="1"/>
    </xf>
    <xf numFmtId="4" fontId="43" fillId="0" borderId="1" xfId="0" applyNumberFormat="1" applyFont="1" applyFill="1" applyBorder="1" applyAlignment="1" applyProtection="1">
      <alignment horizontal="left" vertical="center" wrapText="1"/>
    </xf>
    <xf numFmtId="4" fontId="43" fillId="0" borderId="3" xfId="0" applyNumberFormat="1" applyFont="1" applyFill="1" applyBorder="1" applyAlignment="1" applyProtection="1">
      <alignment horizontal="left" vertical="center" wrapText="1"/>
    </xf>
    <xf numFmtId="4" fontId="2" fillId="9" borderId="1" xfId="0" applyNumberFormat="1" applyFont="1" applyFill="1" applyBorder="1" applyAlignment="1" applyProtection="1">
      <alignment horizontal="right" vertical="center" wrapText="1"/>
    </xf>
    <xf numFmtId="4" fontId="2" fillId="9" borderId="1" xfId="0" applyNumberFormat="1" applyFont="1" applyFill="1" applyBorder="1" applyAlignment="1" applyProtection="1">
      <alignment horizontal="right" vertical="center"/>
    </xf>
    <xf numFmtId="4" fontId="9" fillId="9" borderId="1" xfId="0" applyNumberFormat="1" applyFont="1" applyFill="1" applyBorder="1" applyAlignment="1" applyProtection="1">
      <alignment horizontal="right" vertical="center"/>
    </xf>
    <xf numFmtId="4" fontId="16" fillId="11" borderId="1" xfId="0" applyNumberFormat="1" applyFont="1" applyFill="1" applyBorder="1" applyAlignment="1" applyProtection="1">
      <alignment horizontal="right" vertical="center"/>
    </xf>
    <xf numFmtId="4" fontId="3" fillId="8" borderId="1" xfId="0" applyNumberFormat="1" applyFont="1" applyFill="1" applyBorder="1" applyAlignment="1">
      <alignment vertical="center" wrapText="1"/>
    </xf>
    <xf numFmtId="4" fontId="3" fillId="9" borderId="1" xfId="0" applyNumberFormat="1" applyFont="1" applyFill="1" applyBorder="1" applyAlignment="1">
      <alignment vertical="center" wrapText="1"/>
    </xf>
    <xf numFmtId="0" fontId="28" fillId="0" borderId="22" xfId="4" applyFont="1" applyBorder="1" applyAlignment="1">
      <alignment vertical="center"/>
    </xf>
    <xf numFmtId="0" fontId="28" fillId="0" borderId="22" xfId="4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28" fillId="3" borderId="22" xfId="4" applyFont="1" applyFill="1" applyBorder="1" applyAlignment="1">
      <alignment vertical="center" wrapText="1"/>
    </xf>
    <xf numFmtId="0" fontId="29" fillId="3" borderId="22" xfId="4" applyFont="1" applyFill="1" applyBorder="1" applyAlignment="1">
      <alignment vertical="center" wrapText="1"/>
    </xf>
    <xf numFmtId="0" fontId="0" fillId="0" borderId="22" xfId="0" applyBorder="1"/>
    <xf numFmtId="0" fontId="28" fillId="19" borderId="22" xfId="4" applyFont="1" applyFill="1" applyBorder="1" applyAlignment="1">
      <alignment vertical="center"/>
    </xf>
    <xf numFmtId="0" fontId="29" fillId="0" borderId="22" xfId="4" applyFont="1" applyBorder="1" applyAlignment="1">
      <alignment vertical="center" wrapText="1"/>
    </xf>
    <xf numFmtId="0" fontId="32" fillId="0" borderId="22" xfId="4" applyFont="1" applyFill="1" applyBorder="1" applyAlignment="1">
      <alignment horizontal="center" vertical="center"/>
    </xf>
    <xf numFmtId="0" fontId="32" fillId="3" borderId="22" xfId="4" applyFont="1" applyFill="1" applyBorder="1" applyAlignment="1">
      <alignment horizontal="center" vertical="center"/>
    </xf>
    <xf numFmtId="0" fontId="28" fillId="3" borderId="22" xfId="4" applyFont="1" applyFill="1" applyBorder="1" applyAlignment="1">
      <alignment vertical="center"/>
    </xf>
    <xf numFmtId="0" fontId="32" fillId="0" borderId="22" xfId="4" applyFont="1" applyFill="1" applyBorder="1" applyAlignment="1">
      <alignment vertical="center"/>
    </xf>
    <xf numFmtId="0" fontId="32" fillId="3" borderId="22" xfId="4" applyFont="1" applyFill="1" applyBorder="1" applyAlignment="1">
      <alignment vertical="center"/>
    </xf>
    <xf numFmtId="0" fontId="32" fillId="0" borderId="22" xfId="4" applyFont="1" applyBorder="1" applyAlignment="1">
      <alignment vertical="center"/>
    </xf>
    <xf numFmtId="0" fontId="0" fillId="3" borderId="22" xfId="0" applyFill="1" applyBorder="1"/>
    <xf numFmtId="0" fontId="28" fillId="3" borderId="22" xfId="4" applyFont="1" applyFill="1" applyBorder="1" applyAlignment="1">
      <alignment horizontal="left" vertical="top" wrapText="1"/>
    </xf>
    <xf numFmtId="0" fontId="28" fillId="0" borderId="22" xfId="4" applyFont="1" applyBorder="1" applyAlignment="1">
      <alignment horizontal="center" vertical="center"/>
    </xf>
    <xf numFmtId="0" fontId="28" fillId="0" borderId="22" xfId="4" applyFont="1" applyFill="1" applyBorder="1" applyAlignment="1">
      <alignment vertical="center"/>
    </xf>
    <xf numFmtId="0" fontId="28" fillId="0" borderId="23" xfId="4" applyFont="1" applyBorder="1" applyAlignment="1">
      <alignment vertical="center"/>
    </xf>
    <xf numFmtId="0" fontId="32" fillId="0" borderId="24" xfId="2" applyFont="1" applyBorder="1" applyAlignment="1">
      <alignment horizontal="center" vertical="center" wrapText="1"/>
    </xf>
    <xf numFmtId="0" fontId="32" fillId="0" borderId="24" xfId="2" applyFont="1" applyBorder="1" applyAlignment="1">
      <alignment horizontal="left" vertical="center" wrapText="1"/>
    </xf>
    <xf numFmtId="0" fontId="32" fillId="0" borderId="24" xfId="2" applyFont="1" applyFill="1" applyBorder="1" applyAlignment="1">
      <alignment horizontal="center" vertical="center" wrapText="1"/>
    </xf>
    <xf numFmtId="0" fontId="32" fillId="3" borderId="25" xfId="4" applyFont="1" applyFill="1" applyBorder="1" applyAlignment="1">
      <alignment horizontal="right" vertical="center"/>
    </xf>
    <xf numFmtId="0" fontId="32" fillId="0" borderId="25" xfId="4" applyFont="1" applyBorder="1" applyAlignment="1">
      <alignment horizontal="center" vertical="center"/>
    </xf>
    <xf numFmtId="0" fontId="32" fillId="0" borderId="25" xfId="4" applyFont="1" applyFill="1" applyBorder="1" applyAlignment="1">
      <alignment horizontal="center" vertical="center"/>
    </xf>
    <xf numFmtId="0" fontId="32" fillId="3" borderId="25" xfId="4" applyFont="1" applyFill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1" fillId="20" borderId="1" xfId="2" applyFont="1" applyFill="1" applyBorder="1" applyAlignment="1">
      <alignment horizontal="center" vertical="center" wrapText="1"/>
    </xf>
    <xf numFmtId="0" fontId="31" fillId="0" borderId="1" xfId="2" applyFont="1" applyBorder="1" applyAlignment="1">
      <alignment horizontal="left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0" fontId="33" fillId="20" borderId="1" xfId="2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left" vertical="center" wrapText="1"/>
    </xf>
    <xf numFmtId="0" fontId="34" fillId="20" borderId="1" xfId="2" applyFont="1" applyFill="1" applyBorder="1" applyAlignment="1">
      <alignment horizontal="center" vertical="center" wrapText="1"/>
    </xf>
    <xf numFmtId="0" fontId="34" fillId="0" borderId="1" xfId="2" applyFont="1" applyBorder="1" applyAlignment="1">
      <alignment horizontal="left" vertical="center" wrapText="1"/>
    </xf>
    <xf numFmtId="0" fontId="32" fillId="20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center" vertical="center" wrapText="1"/>
    </xf>
    <xf numFmtId="0" fontId="32" fillId="3" borderId="1" xfId="2" applyFont="1" applyFill="1" applyBorder="1" applyAlignment="1">
      <alignment horizontal="left" vertical="center" wrapText="1"/>
    </xf>
    <xf numFmtId="0" fontId="34" fillId="0" borderId="1" xfId="2" applyFont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left" vertical="center" wrapText="1"/>
    </xf>
    <xf numFmtId="0" fontId="36" fillId="3" borderId="1" xfId="2" applyFont="1" applyFill="1" applyBorder="1" applyAlignment="1">
      <alignment horizontal="center" vertical="center" wrapText="1"/>
    </xf>
    <xf numFmtId="49" fontId="32" fillId="0" borderId="1" xfId="2" applyNumberFormat="1" applyFont="1" applyFill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left" vertical="center" wrapText="1"/>
    </xf>
    <xf numFmtId="0" fontId="34" fillId="0" borderId="1" xfId="2" applyFont="1" applyFill="1" applyBorder="1" applyAlignment="1">
      <alignment horizontal="left" vertical="center" wrapText="1"/>
    </xf>
    <xf numFmtId="0" fontId="33" fillId="0" borderId="1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left" vertical="center" wrapText="1"/>
    </xf>
    <xf numFmtId="43" fontId="38" fillId="0" borderId="1" xfId="1" applyFont="1" applyFill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2" fillId="0" borderId="1" xfId="2" quotePrefix="1" applyFont="1" applyBorder="1" applyAlignment="1">
      <alignment horizontal="center" vertical="center" wrapText="1"/>
    </xf>
    <xf numFmtId="0" fontId="39" fillId="0" borderId="1" xfId="2" applyFont="1" applyBorder="1" applyAlignment="1">
      <alignment horizontal="left" vertical="center" wrapText="1"/>
    </xf>
    <xf numFmtId="0" fontId="39" fillId="20" borderId="1" xfId="2" applyFont="1" applyFill="1" applyBorder="1" applyAlignment="1">
      <alignment horizontal="center" vertical="center" wrapText="1"/>
    </xf>
    <xf numFmtId="0" fontId="31" fillId="0" borderId="1" xfId="2" applyFont="1" applyFill="1" applyBorder="1" applyAlignment="1">
      <alignment horizontal="left" vertical="center" wrapText="1"/>
    </xf>
    <xf numFmtId="0" fontId="32" fillId="0" borderId="12" xfId="2" applyFont="1" applyBorder="1" applyAlignment="1">
      <alignment horizontal="center" vertical="center" wrapText="1"/>
    </xf>
    <xf numFmtId="0" fontId="31" fillId="20" borderId="12" xfId="2" applyFont="1" applyFill="1" applyBorder="1" applyAlignment="1">
      <alignment horizontal="center" vertical="center" wrapText="1"/>
    </xf>
    <xf numFmtId="0" fontId="31" fillId="0" borderId="12" xfId="2" applyFont="1" applyBorder="1" applyAlignment="1">
      <alignment horizontal="left" vertical="center" wrapText="1"/>
    </xf>
    <xf numFmtId="0" fontId="32" fillId="0" borderId="12" xfId="2" applyFont="1" applyFill="1" applyBorder="1" applyAlignment="1">
      <alignment horizontal="center" vertical="center" wrapText="1"/>
    </xf>
    <xf numFmtId="0" fontId="32" fillId="0" borderId="12" xfId="2" applyFont="1" applyBorder="1" applyAlignment="1">
      <alignment horizontal="left" vertical="center" wrapText="1"/>
    </xf>
    <xf numFmtId="0" fontId="31" fillId="0" borderId="21" xfId="2" applyFont="1" applyBorder="1" applyAlignment="1">
      <alignment horizontal="center" vertical="center" wrapText="1"/>
    </xf>
    <xf numFmtId="0" fontId="31" fillId="0" borderId="21" xfId="2" applyFont="1" applyFill="1" applyBorder="1" applyAlignment="1">
      <alignment horizontal="center" vertical="center" wrapText="1"/>
    </xf>
    <xf numFmtId="0" fontId="26" fillId="0" borderId="1" xfId="3" applyFont="1" applyBorder="1" applyAlignment="1">
      <alignment horizontal="center"/>
    </xf>
    <xf numFmtId="0" fontId="26" fillId="17" borderId="1" xfId="3" applyFont="1" applyFill="1" applyBorder="1" applyAlignment="1">
      <alignment horizontal="center"/>
    </xf>
    <xf numFmtId="0" fontId="26" fillId="18" borderId="1" xfId="3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26" fillId="0" borderId="12" xfId="3" applyFont="1" applyBorder="1" applyAlignment="1">
      <alignment horizontal="center"/>
    </xf>
    <xf numFmtId="0" fontId="26" fillId="0" borderId="12" xfId="3" applyFont="1" applyBorder="1" applyAlignment="1">
      <alignment wrapText="1"/>
    </xf>
    <xf numFmtId="0" fontId="26" fillId="0" borderId="12" xfId="3" applyFont="1" applyBorder="1" applyAlignment="1">
      <alignment horizontal="center" vertical="center"/>
    </xf>
    <xf numFmtId="0" fontId="50" fillId="0" borderId="13" xfId="0" applyFont="1" applyFill="1" applyBorder="1" applyAlignment="1">
      <alignment horizontal="left" vertical="center"/>
    </xf>
    <xf numFmtId="0" fontId="50" fillId="0" borderId="18" xfId="0" applyFont="1" applyFill="1" applyBorder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3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4" fontId="46" fillId="0" borderId="5" xfId="0" applyNumberFormat="1" applyFont="1" applyBorder="1" applyAlignment="1" applyProtection="1">
      <alignment horizontal="center" vertical="center"/>
    </xf>
    <xf numFmtId="4" fontId="46" fillId="0" borderId="6" xfId="0" applyNumberFormat="1" applyFont="1" applyBorder="1" applyAlignment="1" applyProtection="1">
      <alignment horizontal="center" vertical="center"/>
    </xf>
    <xf numFmtId="4" fontId="46" fillId="0" borderId="7" xfId="0" applyNumberFormat="1" applyFont="1" applyBorder="1" applyAlignment="1" applyProtection="1">
      <alignment horizontal="center" vertical="center"/>
    </xf>
    <xf numFmtId="4" fontId="7" fillId="5" borderId="8" xfId="0" applyNumberFormat="1" applyFont="1" applyFill="1" applyBorder="1" applyAlignment="1" applyProtection="1">
      <alignment horizontal="center" vertical="center" wrapText="1"/>
    </xf>
    <xf numFmtId="4" fontId="7" fillId="5" borderId="10" xfId="0" applyNumberFormat="1" applyFont="1" applyFill="1" applyBorder="1" applyAlignment="1" applyProtection="1">
      <alignment horizontal="center" vertical="center" wrapText="1"/>
    </xf>
    <xf numFmtId="4" fontId="7" fillId="5" borderId="11" xfId="0" applyNumberFormat="1" applyFont="1" applyFill="1" applyBorder="1" applyAlignment="1" applyProtection="1">
      <alignment horizontal="center" vertical="center" wrapText="1"/>
    </xf>
    <xf numFmtId="4" fontId="7" fillId="5" borderId="12" xfId="0" applyNumberFormat="1" applyFont="1" applyFill="1" applyBorder="1" applyAlignment="1" applyProtection="1">
      <alignment horizontal="center" vertical="center" wrapText="1"/>
    </xf>
    <xf numFmtId="4" fontId="46" fillId="0" borderId="5" xfId="0" applyNumberFormat="1" applyFont="1" applyBorder="1" applyAlignment="1" applyProtection="1">
      <alignment horizontal="center" vertical="center" wrapText="1"/>
    </xf>
    <xf numFmtId="4" fontId="46" fillId="0" borderId="6" xfId="0" applyNumberFormat="1" applyFont="1" applyBorder="1" applyAlignment="1" applyProtection="1">
      <alignment horizontal="center" vertical="center" wrapText="1"/>
    </xf>
    <xf numFmtId="4" fontId="46" fillId="0" borderId="7" xfId="0" applyNumberFormat="1" applyFont="1" applyBorder="1" applyAlignment="1" applyProtection="1">
      <alignment horizontal="center" vertical="center" wrapText="1"/>
    </xf>
    <xf numFmtId="4" fontId="46" fillId="3" borderId="5" xfId="0" applyNumberFormat="1" applyFont="1" applyFill="1" applyBorder="1" applyAlignment="1" applyProtection="1">
      <alignment horizontal="center" vertical="center" wrapText="1"/>
    </xf>
    <xf numFmtId="4" fontId="46" fillId="3" borderId="6" xfId="0" applyNumberFormat="1" applyFont="1" applyFill="1" applyBorder="1" applyAlignment="1" applyProtection="1">
      <alignment horizontal="center" vertical="center" wrapText="1"/>
    </xf>
    <xf numFmtId="4" fontId="46" fillId="3" borderId="7" xfId="0" applyNumberFormat="1" applyFont="1" applyFill="1" applyBorder="1" applyAlignment="1" applyProtection="1">
      <alignment horizontal="center" vertical="center" wrapText="1"/>
    </xf>
    <xf numFmtId="4" fontId="7" fillId="5" borderId="8" xfId="0" applyNumberFormat="1" applyFont="1" applyFill="1" applyBorder="1" applyAlignment="1" applyProtection="1">
      <alignment horizontal="center" vertical="center"/>
    </xf>
    <xf numFmtId="4" fontId="7" fillId="5" borderId="9" xfId="0" applyNumberFormat="1" applyFont="1" applyFill="1" applyBorder="1" applyAlignment="1" applyProtection="1">
      <alignment horizontal="center" vertical="center"/>
    </xf>
    <xf numFmtId="4" fontId="7" fillId="5" borderId="10" xfId="0" applyNumberFormat="1" applyFont="1" applyFill="1" applyBorder="1" applyAlignment="1" applyProtection="1">
      <alignment horizontal="center" vertical="center"/>
    </xf>
    <xf numFmtId="4" fontId="7" fillId="6" borderId="11" xfId="0" applyNumberFormat="1" applyFont="1" applyFill="1" applyBorder="1" applyAlignment="1" applyProtection="1">
      <alignment horizontal="center" vertical="center" wrapText="1"/>
    </xf>
    <xf numFmtId="4" fontId="7" fillId="6" borderId="3" xfId="0" applyNumberFormat="1" applyFont="1" applyFill="1" applyBorder="1" applyAlignment="1" applyProtection="1">
      <alignment horizontal="center" vertical="center" wrapText="1"/>
    </xf>
    <xf numFmtId="4" fontId="7" fillId="6" borderId="12" xfId="0" applyNumberFormat="1" applyFont="1" applyFill="1" applyBorder="1" applyAlignment="1" applyProtection="1">
      <alignment horizontal="center" vertical="center" wrapText="1"/>
    </xf>
    <xf numFmtId="4" fontId="7" fillId="7" borderId="11" xfId="0" applyNumberFormat="1" applyFont="1" applyFill="1" applyBorder="1" applyAlignment="1" applyProtection="1">
      <alignment horizontal="center" vertical="center" wrapText="1"/>
    </xf>
    <xf numFmtId="4" fontId="7" fillId="7" borderId="3" xfId="0" applyNumberFormat="1" applyFont="1" applyFill="1" applyBorder="1" applyAlignment="1" applyProtection="1">
      <alignment horizontal="center" vertical="center" wrapText="1"/>
    </xf>
    <xf numFmtId="4" fontId="7" fillId="7" borderId="12" xfId="0" applyNumberFormat="1" applyFont="1" applyFill="1" applyBorder="1" applyAlignment="1" applyProtection="1">
      <alignment horizontal="center" vertical="center" wrapText="1"/>
    </xf>
    <xf numFmtId="4" fontId="7" fillId="2" borderId="11" xfId="0" applyNumberFormat="1" applyFont="1" applyFill="1" applyBorder="1" applyAlignment="1" applyProtection="1">
      <alignment horizontal="center" vertical="center" wrapText="1"/>
    </xf>
    <xf numFmtId="4" fontId="7" fillId="2" borderId="3" xfId="0" applyNumberFormat="1" applyFont="1" applyFill="1" applyBorder="1" applyAlignment="1" applyProtection="1">
      <alignment horizontal="center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5" borderId="9" xfId="0" applyNumberFormat="1" applyFont="1" applyFill="1" applyBorder="1" applyAlignment="1" applyProtection="1">
      <alignment horizontal="center" vertical="center" wrapText="1"/>
    </xf>
    <xf numFmtId="4" fontId="7" fillId="6" borderId="8" xfId="0" applyNumberFormat="1" applyFont="1" applyFill="1" applyBorder="1" applyAlignment="1" applyProtection="1">
      <alignment horizontal="center" vertical="center" wrapText="1"/>
    </xf>
    <xf numFmtId="4" fontId="7" fillId="6" borderId="9" xfId="0" applyNumberFormat="1" applyFont="1" applyFill="1" applyBorder="1" applyAlignment="1" applyProtection="1">
      <alignment horizontal="center" vertical="center" wrapText="1"/>
    </xf>
    <xf numFmtId="4" fontId="7" fillId="6" borderId="10" xfId="0" applyNumberFormat="1" applyFont="1" applyFill="1" applyBorder="1" applyAlignment="1" applyProtection="1">
      <alignment horizontal="center" vertical="center" wrapText="1"/>
    </xf>
    <xf numFmtId="4" fontId="3" fillId="8" borderId="11" xfId="0" applyNumberFormat="1" applyFont="1" applyFill="1" applyBorder="1" applyAlignment="1" applyProtection="1">
      <alignment horizontal="center" vertical="center" wrapText="1"/>
    </xf>
    <xf numFmtId="4" fontId="3" fillId="8" borderId="3" xfId="0" applyNumberFormat="1" applyFont="1" applyFill="1" applyBorder="1" applyAlignment="1" applyProtection="1">
      <alignment horizontal="center" vertical="center" wrapText="1"/>
    </xf>
    <xf numFmtId="4" fontId="3" fillId="8" borderId="1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" fontId="8" fillId="4" borderId="3" xfId="0" applyNumberFormat="1" applyFont="1" applyFill="1" applyBorder="1" applyAlignment="1" applyProtection="1">
      <alignment horizontal="center" vertical="center" wrapText="1"/>
    </xf>
    <xf numFmtId="4" fontId="8" fillId="4" borderId="12" xfId="0" applyNumberFormat="1" applyFont="1" applyFill="1" applyBorder="1" applyAlignment="1" applyProtection="1">
      <alignment horizontal="center" vertical="center" wrapText="1"/>
    </xf>
    <xf numFmtId="4" fontId="3" fillId="8" borderId="8" xfId="0" applyNumberFormat="1" applyFont="1" applyFill="1" applyBorder="1" applyAlignment="1" applyProtection="1">
      <alignment horizontal="center" vertical="center" wrapText="1"/>
    </xf>
    <xf numFmtId="4" fontId="3" fillId="8" borderId="9" xfId="0" applyNumberFormat="1" applyFont="1" applyFill="1" applyBorder="1" applyAlignment="1" applyProtection="1">
      <alignment horizontal="center" vertical="center" wrapText="1"/>
    </xf>
    <xf numFmtId="4" fontId="3" fillId="8" borderId="10" xfId="0" applyNumberFormat="1" applyFont="1" applyFill="1" applyBorder="1" applyAlignment="1" applyProtection="1">
      <alignment horizontal="center" vertical="center" wrapText="1"/>
    </xf>
    <xf numFmtId="4" fontId="3" fillId="2" borderId="11" xfId="0" applyNumberFormat="1" applyFont="1" applyFill="1" applyBorder="1" applyAlignment="1" applyProtection="1">
      <alignment horizontal="center" vertical="center" wrapText="1"/>
    </xf>
    <xf numFmtId="4" fontId="3" fillId="2" borderId="12" xfId="0" applyNumberFormat="1" applyFont="1" applyFill="1" applyBorder="1" applyAlignment="1" applyProtection="1">
      <alignment horizontal="center" vertical="center" wrapText="1"/>
    </xf>
    <xf numFmtId="0" fontId="43" fillId="0" borderId="14" xfId="0" applyFont="1" applyFill="1" applyBorder="1" applyAlignment="1" applyProtection="1">
      <alignment horizontal="left" vertical="center"/>
    </xf>
    <xf numFmtId="0" fontId="43" fillId="0" borderId="15" xfId="0" applyFont="1" applyFill="1" applyBorder="1" applyAlignment="1" applyProtection="1">
      <alignment horizontal="left" vertical="center"/>
    </xf>
    <xf numFmtId="0" fontId="43" fillId="0" borderId="16" xfId="0" applyFont="1" applyFill="1" applyBorder="1" applyAlignment="1" applyProtection="1">
      <alignment horizontal="left" vertical="center"/>
    </xf>
    <xf numFmtId="0" fontId="50" fillId="0" borderId="17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left" vertical="center"/>
    </xf>
    <xf numFmtId="0" fontId="50" fillId="0" borderId="13" xfId="0" applyFont="1" applyFill="1" applyBorder="1" applyAlignment="1">
      <alignment horizontal="left" vertical="center"/>
    </xf>
    <xf numFmtId="0" fontId="50" fillId="0" borderId="17" xfId="0" applyFont="1" applyBorder="1" applyAlignment="1">
      <alignment horizontal="left" vertical="center"/>
    </xf>
    <xf numFmtId="0" fontId="50" fillId="0" borderId="2" xfId="0" applyFont="1" applyBorder="1" applyAlignment="1">
      <alignment horizontal="left" vertical="center"/>
    </xf>
    <xf numFmtId="0" fontId="50" fillId="0" borderId="13" xfId="0" applyFont="1" applyBorder="1" applyAlignment="1">
      <alignment horizontal="left" vertical="center"/>
    </xf>
    <xf numFmtId="0" fontId="43" fillId="0" borderId="19" xfId="0" applyFont="1" applyFill="1" applyBorder="1" applyAlignment="1" applyProtection="1">
      <alignment horizontal="left" vertical="center"/>
    </xf>
    <xf numFmtId="0" fontId="43" fillId="0" borderId="9" xfId="0" applyFont="1" applyFill="1" applyBorder="1" applyAlignment="1" applyProtection="1">
      <alignment horizontal="left" vertical="center"/>
    </xf>
    <xf numFmtId="0" fontId="43" fillId="0" borderId="10" xfId="0" applyFont="1" applyFill="1" applyBorder="1" applyAlignment="1" applyProtection="1">
      <alignment horizontal="left" vertical="center"/>
    </xf>
    <xf numFmtId="16" fontId="50" fillId="0" borderId="17" xfId="0" quotePrefix="1" applyNumberFormat="1" applyFont="1" applyBorder="1" applyAlignment="1">
      <alignment horizontal="left" vertical="center" wrapText="1"/>
    </xf>
    <xf numFmtId="16" fontId="50" fillId="0" borderId="2" xfId="0" quotePrefix="1" applyNumberFormat="1" applyFont="1" applyBorder="1" applyAlignment="1">
      <alignment horizontal="left" vertical="center" wrapText="1"/>
    </xf>
    <xf numFmtId="16" fontId="50" fillId="0" borderId="13" xfId="0" quotePrefix="1" applyNumberFormat="1" applyFont="1" applyBorder="1" applyAlignment="1">
      <alignment horizontal="left" vertical="center" wrapText="1"/>
    </xf>
    <xf numFmtId="0" fontId="24" fillId="6" borderId="1" xfId="3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4" fillId="14" borderId="1" xfId="3" applyFont="1" applyFill="1" applyBorder="1" applyAlignment="1">
      <alignment horizontal="center" vertical="center"/>
    </xf>
    <xf numFmtId="0" fontId="24" fillId="15" borderId="1" xfId="3" applyFont="1" applyFill="1" applyBorder="1" applyAlignment="1">
      <alignment horizontal="center" vertical="center"/>
    </xf>
    <xf numFmtId="0" fontId="24" fillId="16" borderId="1" xfId="3" applyFont="1" applyFill="1" applyBorder="1" applyAlignment="1">
      <alignment horizontal="center" vertical="center" wrapText="1"/>
    </xf>
    <xf numFmtId="0" fontId="30" fillId="0" borderId="26" xfId="2" applyFont="1" applyBorder="1" applyAlignment="1">
      <alignment horizontal="center" vertical="center" wrapText="1"/>
    </xf>
    <xf numFmtId="0" fontId="30" fillId="0" borderId="27" xfId="2" applyFont="1" applyBorder="1" applyAlignment="1">
      <alignment horizontal="center" vertical="center" wrapText="1"/>
    </xf>
    <xf numFmtId="0" fontId="30" fillId="0" borderId="28" xfId="2" applyFont="1" applyBorder="1" applyAlignment="1">
      <alignment horizontal="center" vertical="center" wrapText="1"/>
    </xf>
    <xf numFmtId="0" fontId="30" fillId="0" borderId="29" xfId="2" applyFont="1" applyFill="1" applyBorder="1" applyAlignment="1">
      <alignment horizontal="center" vertical="center" wrapText="1"/>
    </xf>
    <xf numFmtId="0" fontId="30" fillId="0" borderId="30" xfId="2" applyFont="1" applyFill="1" applyBorder="1" applyAlignment="1">
      <alignment horizontal="center" vertical="center" wrapText="1"/>
    </xf>
  </cellXfs>
  <cellStyles count="9">
    <cellStyle name="Migliaia" xfId="1" builtinId="3"/>
    <cellStyle name="Migliaia 2" xfId="8" xr:uid="{FC1FED55-C5E1-4D1C-AA18-6C8293BB4891}"/>
    <cellStyle name="Normal 2" xfId="3" xr:uid="{00000000-0005-0000-0000-000001000000}"/>
    <cellStyle name="Normal_Sheet1 2" xfId="2" xr:uid="{00000000-0005-0000-0000-000002000000}"/>
    <cellStyle name="Normale" xfId="0" builtinId="0"/>
    <cellStyle name="Normale 2" xfId="6" xr:uid="{757DD448-3C85-43D3-82C7-9D33930B7FC6}"/>
    <cellStyle name="Normale 2 2" xfId="5" xr:uid="{B300D0FA-3D53-46E8-B926-5E56D99534E7}"/>
    <cellStyle name="Normale 5" xfId="7" xr:uid="{BDB088CC-C83A-4637-99A4-E4C00761605E}"/>
    <cellStyle name="Normale_Mattone CE_Budget 2008 (v. 0.5 del 12.02.2008)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utenza\WINDOWS\TEMP\c.notes.data\ECOF11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lopdc\utenti\M&amp;A\MTeresa\Clienti\Filartex\Filartex%20book\DCF%20Filarte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GALLO\M-a\Matteo\Filartex\Comps%20Filartex%2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UserData\COURS07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rano\utenza\TORO\ECOF10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DOCUME~1\ARENOM~1\LOCALS~1\Temp\FILEPHIL\SkyePharma\eval\analyse_fin_LB-Phase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ff75\spie\OPRO\master%20eval%20LB%20OP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wCDati\PWC\Tirrenia%203%20followup\Modello\Tirrenia9R%20v5\Inputs\AMMORTAMENTI_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milfsr03\mC\Projects\Telecom%20Italia\PS\Valutazione\DOCUME~1\ARENOM~1\LOCALS~1\Temp\aff90\123\valo+debt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REGIONEPUGLIA-MOSS/Documenti%20condivisi/Fase%202%20-%20Disegno/Progettazione%20impianto%20anagrafico/02-Fogli%20di%20lavoro/MOSS_Report_Anagrafica_vs07_ri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Bilancio/Documenti%20condivisi/PIE_AO%20Alessandria_wip/2_Analisi_def/AO%20Alessandria_Analisi_2019_V2.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.sharepoint.com/sites/ProgettazioneeconfigurazioneIndici-AREASAMC/Documenti%20condivisi/1.ASP%20Caltanissetta/3.Indicatori/II%20rilascio/ASPCL_Analisi%20Co.An._2019_V0.2.xlsx#BgEIDA4ADAMGBAcBBAQECw=4.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git-my.sharepoint.com/REPORT%20BENI/RS79R_999_04_Report%20Locale%20Beni%20IV%202015_v0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CO"/>
      <sheetName val="ce"/>
      <sheetName val="ce_euro"/>
      <sheetName val="C"/>
      <sheetName val="C _euro)"/>
      <sheetName val="B"/>
      <sheetName val="B _euro"/>
      <sheetName val="A"/>
      <sheetName val="A_euro"/>
      <sheetName val="n_cons"/>
      <sheetName val="NEWST.PATR"/>
      <sheetName val="NEWST.PATR_euro"/>
      <sheetName val="ST.PATR"/>
      <sheetName val="ST.PATR_euro"/>
      <sheetName val="INV_euro"/>
      <sheetName val="REDDITI"/>
      <sheetName val="REDDITI_euro"/>
      <sheetName val="RIS_TECNICHE"/>
      <sheetName val="pr_eme_toro"/>
      <sheetName val="MENS_RPR"/>
      <sheetName val="ANA_Anestesia"/>
      <sheetName val="#RIF"/>
      <sheetName val="Contracting Graf"/>
      <sheetName val="NOMI"/>
      <sheetName val="PAR S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globale"/>
      <sheetName val="Beta"/>
      <sheetName val="DCF gruppo"/>
      <sheetName val="Multipli impliciti"/>
      <sheetName val="Enterprise Value"/>
      <sheetName val="Dati economico-finanziari"/>
      <sheetName val="Multipli"/>
      <sheetName val="description"/>
      <sheetName val="Recap multipli"/>
      <sheetName val="Bloomberg"/>
      <sheetName val="Metodo redditu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 IM"/>
      <sheetName val="FDP IM"/>
      <sheetName val="O IM"/>
      <sheetName val="LAMB AV"/>
      <sheetName val="ELAT GA"/>
      <sheetName val="Dati"/>
      <sheetName val="Grafici"/>
      <sheetName val="synthgraph dcf"/>
      <sheetName val="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36192</v>
          </cell>
          <cell r="D3">
            <v>36347</v>
          </cell>
          <cell r="G3">
            <v>36192</v>
          </cell>
          <cell r="J3">
            <v>36192</v>
          </cell>
          <cell r="M3">
            <v>36192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MI"/>
      <sheetName val="AW"/>
      <sheetName val="WCX"/>
      <sheetName val="WI"/>
      <sheetName val="CW"/>
      <sheetName val="RSG"/>
      <sheetName val="#REF"/>
      <sheetName val="Expense Adjustments"/>
      <sheetName val="Medoc Detail"/>
      <sheetName val="compsge"/>
      <sheetName val="Notes"/>
      <sheetName val="COURS0702"/>
      <sheetName val="Données Spéc."/>
      <sheetName val="synthgraph"/>
      <sheetName val="Hyp"/>
      <sheetName val="Detailed Sauternes Case"/>
      <sheetName val="Source graph comps"/>
      <sheetName val="Valo Medoc Case"/>
      <sheetName val="Sauternes_Case"/>
      <sheetName val="Medoc FY US$"/>
      <sheetName val="Medoc CY US$"/>
      <sheetName val="synthgraph DCF"/>
      <sheetName val="Donn�es Sp�c."/>
    </sheetNames>
    <sheetDataSet>
      <sheetData sheetId="0" refreshError="1"/>
      <sheetData sheetId="1" refreshError="1">
        <row r="19">
          <cell r="D19" t="e">
            <v>#N/A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  <sheetName val="premi96"/>
      <sheetName val="prebdg97"/>
      <sheetName val="mese"/>
      <sheetName val="C"/>
      <sheetName val="B"/>
      <sheetName val="A"/>
      <sheetName val="pr_emessi"/>
      <sheetName val="premi_bdg_fcst"/>
      <sheetName val="comgest"/>
      <sheetName val="comgest_den"/>
      <sheetName val="PRE_COMP"/>
      <sheetName val="MENS_RPR"/>
      <sheetName val="n_cons"/>
      <sheetName val="RIS_TECNI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_conso"/>
      <sheetName val="bilan_conso"/>
      <sheetName val="Synth_P+L"/>
      <sheetName val="Sum_of_Parts"/>
      <sheetName val="LBE"/>
      <sheetName val="Air&amp;Chaleur"/>
      <sheetName val="SICE"/>
      <sheetName val="STEPE"/>
      <sheetName val="PETAVIT"/>
      <sheetName val="Black Box"/>
      <sheetName val="DCF"/>
      <sheetName val="synthgraph DCF"/>
      <sheetName val="DCF (2)"/>
      <sheetName val="DCF (3)"/>
      <sheetName val="Synergies (2)"/>
      <sheetName val="graph-synergies"/>
      <sheetName val="Synergies"/>
      <sheetName val="comps"/>
      <sheetName val="retraitements"/>
      <sheetName val="caracteristics"/>
      <sheetName val="WACC"/>
      <sheetName val="base"/>
      <sheetName val="Valo COMPS"/>
      <sheetName val="synthgraph COMPS"/>
      <sheetName val="Deal Information"/>
      <sheetName val="Footnotes"/>
      <sheetName val="back-up"/>
      <sheetName val="Valo DEALS"/>
      <sheetName val="synthgraph DEALS"/>
      <sheetName val="synthgraph SCENARII 1-2"/>
      <sheetName val="SYNTHESE VALEUR"/>
      <sheetName val="Graph"/>
      <sheetName val="NewGraph"/>
      <sheetName val="AVP"/>
      <sheetName val="Aurel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C7" t="str">
            <v>Multiple de l'EBE</v>
          </cell>
          <cell r="G7">
            <v>224.14813296216212</v>
          </cell>
          <cell r="H7">
            <v>248.59798247516048</v>
          </cell>
          <cell r="I7">
            <v>24.449849512998355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relia"/>
      <sheetName val="Aurelia (2)"/>
      <sheetName val="Clodia (2)"/>
      <sheetName val="Clodia"/>
      <sheetName val="Domiziana"/>
      <sheetName val="Emilia (2)"/>
      <sheetName val="Flaminia"/>
      <sheetName val="Flaminia (2)"/>
      <sheetName val="Nomentana (2)"/>
      <sheetName val="Florio"/>
      <sheetName val="Rubattino"/>
      <sheetName val="Bithia"/>
      <sheetName val="Janas"/>
      <sheetName val="Arborea"/>
      <sheetName val="Torres"/>
      <sheetName val="C.Carbonara"/>
      <sheetName val="Guizzo"/>
      <sheetName val="Scatto"/>
      <sheetName val="Aries"/>
      <sheetName val="Taurus"/>
      <sheetName val="Capricorn"/>
      <sheetName val="Scorpio"/>
      <sheetName val="Toscana"/>
      <sheetName val="Lazio"/>
      <sheetName val="Puglia"/>
      <sheetName val="Sardegna"/>
      <sheetName val="Sicilia"/>
      <sheetName val="Calabria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"/>
      <sheetName val="DCF"/>
      <sheetName val="marine"/>
      <sheetName val="industry"/>
      <sheetName val="aero"/>
      <sheetName val="constr"/>
      <sheetName val="gov"/>
      <sheetName val="consum"/>
      <sheetName val="inspec"/>
      <sheetName val="debt-model"/>
      <sheetName val="BV"/>
      <sheetName val="assumptio-Oval"/>
      <sheetName val="Oval"/>
      <sheetName val="combined"/>
      <sheetName val="debt"/>
      <sheetName val="CF"/>
      <sheetName val="debt ratios"/>
      <sheetName val="synergies"/>
      <sheetName val="acquisitions"/>
      <sheetName val="EVA acq"/>
      <sheetName val="dilution"/>
      <sheetName val="poids relatif"/>
      <sheetName val="Comps"/>
      <sheetName val="ITS-Valo old multiples"/>
      <sheetName val="new cap struc"/>
      <sheetName val="Implied multiples BV"/>
      <sheetName val="Implied multiples Oval"/>
      <sheetName val="BV-Valo old multiples"/>
      <sheetName val="Synthèse old"/>
      <sheetName val="ITS-Valo new multiples"/>
      <sheetName val="BV-Valo new multiples"/>
      <sheetName val="Synthèse new"/>
      <sheetName val="conclusion"/>
      <sheetName val="regression"/>
      <sheetName val="Sujet"/>
      <sheetName val="SGS"/>
      <sheetName val="serco"/>
      <sheetName val="AEA"/>
      <sheetName val="adecco"/>
      <sheetName val="rentokil"/>
      <sheetName val="securitas"/>
      <sheetName val="Randstad"/>
      <sheetName val="dsdde"/>
      <sheetName val="dsdde update"/>
      <sheetName val="synthèse"/>
      <sheetName val="NON TOCCARE"/>
      <sheetName val="Synth�se old"/>
      <sheetName val="Synth�se new"/>
      <sheetName val="synth�se"/>
      <sheetName val="valo+deb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PRODOTTI_ORDINE (2)"/>
      <sheetName val="Copertina_IRCCS"/>
      <sheetName val="Copertina_TAR"/>
      <sheetName val="Copertina_LEC"/>
      <sheetName val="Copertina_BAT"/>
      <sheetName val="Stato del Documento"/>
      <sheetName val="A.Premessa"/>
      <sheetName val="A.Raggruppamento Conti"/>
      <sheetName val="A.Mappa Dashboard"/>
      <sheetName val="C.Mappa Oggetti"/>
      <sheetName val="B.PRODOTTI"/>
      <sheetName val="B.PRODOTTI_CONTI"/>
      <sheetName val="Foglio9"/>
      <sheetName val="Foglio10"/>
      <sheetName val="PRODOTTI (2)"/>
      <sheetName val="Foglio7"/>
      <sheetName val=""/>
      <sheetName val="PRODOTTI"/>
      <sheetName val="TABELLA"/>
      <sheetName val="UM"/>
      <sheetName val="UNITA MISURA MOSS"/>
      <sheetName val="IVA"/>
      <sheetName val="VOCI"/>
      <sheetName val="Foglio1"/>
      <sheetName val="tipo"/>
      <sheetName val="conto"/>
      <sheetName val="TAB.PDC_REGIONE"/>
      <sheetName val="TAB.PDC"/>
      <sheetName val="B.PRODOTTI_FARMACI_DISPOSITIVI"/>
      <sheetName val="B.PRODOTTI_FARMACI"/>
      <sheetName val="B.PRODOTTI_DISPOSITIVI"/>
      <sheetName val="B.PRODOTTI_ORDINE"/>
      <sheetName val="B.CAUSALI"/>
      <sheetName val="B.SOGGETTI"/>
      <sheetName val="B.SOGG_FORNIT 1"/>
      <sheetName val="B.SOGG_FORNIT 2"/>
      <sheetName val="B.SOGG_FORNIT 3"/>
      <sheetName val="B.SOGG_CLIENTE 1"/>
      <sheetName val="B.SOGG_CLIENTI 2 "/>
      <sheetName val="B.SOGG_CLIENTI 3"/>
      <sheetName val="B.CONTI"/>
      <sheetName val="D.Check List"/>
      <sheetName val="TAB_MIN_RAG"/>
      <sheetName val="TAB_APPOGGIO_CND_AIC_ATC_BDRDM"/>
      <sheetName val="TAB_RAGGRUPPAMENTO"/>
      <sheetName val="TAB.APPOGGIO"/>
      <sheetName val="TAB_PDC_RAGGRUPPAMENTO"/>
      <sheetName val="TAB_ELENCO_PRODOTTI"/>
      <sheetName val="ANA07"/>
      <sheetName val="ANA08"/>
      <sheetName val="TAB.CONTI."/>
      <sheetName val="ANA09"/>
      <sheetName val="ANA06"/>
      <sheetName val="ANA02"/>
      <sheetName val="Tables_Sources"/>
      <sheetName val="Model_Relationships"/>
      <sheetName val="Measures"/>
      <sheetName val="MOSS_Report_Anagrafica_vs07_ri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A.Premessa"/>
      <sheetName val="A.Mappa Analisi"/>
      <sheetName val="C.Classi"/>
      <sheetName val="C.Presidi"/>
      <sheetName val="C.Classi (2)"/>
      <sheetName val="C.Conti"/>
      <sheetName val="C.Conti (2)"/>
      <sheetName val="B.Controlli Formali-Conti"/>
      <sheetName val="B.Controlli Formali-Centri"/>
      <sheetName val="B.Completezza Dati_V01"/>
      <sheetName val="B.Completezza Dati_V02"/>
      <sheetName val="B.Completezza Dati_V03"/>
      <sheetName val="B.Completezza Dati_V04"/>
      <sheetName val="B.Completezza Dati_V05"/>
      <sheetName val="B.Completezza Dati_V06"/>
      <sheetName val="B.Completezza Dati_V07"/>
      <sheetName val="B.Completezza Dati_V08"/>
      <sheetName val="B.Completezza Dati_V09"/>
      <sheetName val="B.Completezza Dati_Incroci viet"/>
      <sheetName val="Primo margine"/>
      <sheetName val="FOTO"/>
      <sheetName val="TAB_PDC"/>
      <sheetName val="TAB_PDC_RICL"/>
      <sheetName val="TAB_PDC_FULL"/>
      <sheetName val="RAC_PDC"/>
      <sheetName val="PDC_RICLAS"/>
      <sheetName val="TAB_INCROCI"/>
      <sheetName val="TAB_CDC"/>
      <sheetName val="TAB_CDC_RICL"/>
      <sheetName val="RAC_CDC"/>
      <sheetName val="TAB_ORG"/>
      <sheetName val="TAB_ORG_REL"/>
      <sheetName val="TAB_CRIL"/>
      <sheetName val="TAB_CLASSI"/>
      <sheetName val="TAB_PRESIDI"/>
      <sheetName val="RAG_CONTI_SPECIFICI"/>
      <sheetName val="Foglio1"/>
      <sheetName val="Full Costing"/>
      <sheetName val="AO Alessandria_Analisi_2019_V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PCL_Analisi Co.An._2019_V0.2"/>
    </sheetNames>
    <definedNames>
      <definedName name="FOTO"/>
      <definedName name="PDC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cambio azienda"/>
      <sheetName val="Copertina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epatite C dati"/>
      <sheetName val="12"/>
      <sheetName val="13"/>
      <sheetName val="14"/>
      <sheetName val="15"/>
      <sheetName val="16"/>
      <sheetName val="17"/>
      <sheetName val="17 AO"/>
      <sheetName val="18"/>
      <sheetName val="18 AO"/>
      <sheetName val="19"/>
      <sheetName val="20"/>
      <sheetName val="21"/>
      <sheetName val="22"/>
      <sheetName val="21-22 AO"/>
      <sheetName val="23"/>
      <sheetName val="24"/>
      <sheetName val="23-24 AO"/>
      <sheetName val="25"/>
      <sheetName val="25 AO"/>
      <sheetName val="26"/>
      <sheetName val="27"/>
      <sheetName val="28"/>
      <sheetName val="27-28 AO"/>
      <sheetName val="29"/>
      <sheetName val="30"/>
      <sheetName val="29-30 AO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.1"/>
      <sheetName val="5.1"/>
      <sheetName val="7.1"/>
      <sheetName val="9.1"/>
      <sheetName val="10.1"/>
      <sheetName val="1-AnagraficaIndirizzi "/>
      <sheetName val="PVT totale e mensilizzazione"/>
      <sheetName val="Distribuzione"/>
      <sheetName val="PVT CRIL F"/>
      <sheetName val="PVT CRIL D"/>
      <sheetName val="PVT riconciliazione"/>
      <sheetName val="PVT ATC e CND ABC scarichi"/>
      <sheetName val="PVT ATC"/>
      <sheetName val="PVT CND"/>
      <sheetName val="PVT contratti slide 30 - 31"/>
      <sheetName val="PVT contratti slide 32"/>
      <sheetName val="Rimanenze"/>
      <sheetName val="all diagn F"/>
      <sheetName val="all diagn DM"/>
      <sheetName val="2013"/>
      <sheetName val="2014"/>
      <sheetName val="CE I 2013, 2014, 2015"/>
      <sheetName val="layout"/>
      <sheetName val="NON TOCCARE"/>
      <sheetName val="beni no m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2">
          <cell r="A2" t="str">
            <v>190201</v>
          </cell>
        </row>
        <row r="3">
          <cell r="A3" t="str">
            <v>190202</v>
          </cell>
        </row>
        <row r="4">
          <cell r="A4" t="str">
            <v>190203</v>
          </cell>
        </row>
        <row r="5">
          <cell r="A5" t="str">
            <v>190204</v>
          </cell>
        </row>
        <row r="6">
          <cell r="A6" t="str">
            <v>190205</v>
          </cell>
        </row>
        <row r="7">
          <cell r="A7" t="str">
            <v>190206</v>
          </cell>
        </row>
        <row r="8">
          <cell r="A8" t="str">
            <v>190207</v>
          </cell>
        </row>
        <row r="9">
          <cell r="A9">
            <v>190208</v>
          </cell>
        </row>
        <row r="10">
          <cell r="A10" t="str">
            <v>190209</v>
          </cell>
        </row>
        <row r="11">
          <cell r="A11" t="str">
            <v>190921</v>
          </cell>
        </row>
        <row r="12">
          <cell r="A12" t="str">
            <v>190922</v>
          </cell>
        </row>
        <row r="13">
          <cell r="A13" t="str">
            <v>190923</v>
          </cell>
        </row>
        <row r="14">
          <cell r="A14" t="str">
            <v>190924</v>
          </cell>
        </row>
        <row r="15">
          <cell r="A15" t="str">
            <v>190925</v>
          </cell>
        </row>
        <row r="16">
          <cell r="A16" t="str">
            <v>190926</v>
          </cell>
        </row>
        <row r="17">
          <cell r="A17" t="str">
            <v>190927</v>
          </cell>
        </row>
        <row r="18">
          <cell r="A18" t="str">
            <v>190928</v>
          </cell>
        </row>
        <row r="19">
          <cell r="A19" t="str">
            <v>190960</v>
          </cell>
        </row>
      </sheetData>
      <sheetData sheetId="8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72"/>
  <sheetViews>
    <sheetView tabSelected="1" zoomScaleNormal="100" workbookViewId="0">
      <selection activeCell="BL174" sqref="BL1:BM174"/>
    </sheetView>
  </sheetViews>
  <sheetFormatPr defaultColWidth="9.28515625" defaultRowHeight="11.25" x14ac:dyDescent="0.2"/>
  <cols>
    <col min="1" max="1" width="16.42578125" style="58" bestFit="1" customWidth="1"/>
    <col min="2" max="2" width="12.140625" style="59" bestFit="1" customWidth="1"/>
    <col min="3" max="3" width="25.42578125" style="1" bestFit="1" customWidth="1"/>
    <col min="4" max="4" width="28.42578125" style="2" customWidth="1"/>
    <col min="5" max="6" width="15" style="3" customWidth="1"/>
    <col min="7" max="8" width="15.5703125" style="3" bestFit="1" customWidth="1"/>
    <col min="9" max="9" width="14.42578125" style="3" bestFit="1" customWidth="1"/>
    <col min="10" max="10" width="18.5703125" style="72" customWidth="1"/>
    <col min="11" max="11" width="2.140625" style="3" customWidth="1"/>
    <col min="12" max="12" width="14.7109375" style="3" bestFit="1" customWidth="1"/>
    <col min="13" max="13" width="1.85546875" style="3" customWidth="1"/>
    <col min="14" max="14" width="13.42578125" style="3" customWidth="1"/>
    <col min="15" max="15" width="1.5703125" style="3" customWidth="1"/>
    <col min="16" max="16" width="14.85546875" style="3" customWidth="1"/>
    <col min="17" max="17" width="1.42578125" style="3" customWidth="1"/>
    <col min="18" max="18" width="14.42578125" style="3" customWidth="1"/>
    <col min="19" max="19" width="0.5703125" style="3" customWidth="1"/>
    <col min="20" max="25" width="16.85546875" style="3" customWidth="1"/>
    <col min="26" max="26" width="2" style="3" customWidth="1"/>
    <col min="27" max="27" width="17.28515625" style="3" bestFit="1" customWidth="1"/>
    <col min="28" max="28" width="16.85546875" style="3" bestFit="1" customWidth="1"/>
    <col min="29" max="29" width="16.42578125" style="3" bestFit="1" customWidth="1"/>
    <col min="30" max="30" width="17.85546875" style="3" bestFit="1" customWidth="1"/>
    <col min="31" max="31" width="0.85546875" style="3" customWidth="1"/>
    <col min="32" max="38" width="16.5703125" style="3" customWidth="1"/>
    <col min="39" max="39" width="21.5703125" style="3" bestFit="1" customWidth="1"/>
    <col min="40" max="51" width="14.140625" style="3" customWidth="1"/>
    <col min="52" max="52" width="21.28515625" style="3" bestFit="1" customWidth="1"/>
    <col min="53" max="53" width="16.140625" style="3" customWidth="1"/>
    <col min="54" max="54" width="10.42578125" style="3" bestFit="1" customWidth="1"/>
    <col min="55" max="59" width="16.140625" style="3" customWidth="1"/>
    <col min="60" max="60" width="21.5703125" style="4" customWidth="1"/>
    <col min="61" max="61" width="12" style="3" bestFit="1" customWidth="1"/>
    <col min="62" max="62" width="10" style="3" bestFit="1" customWidth="1"/>
    <col min="63" max="63" width="33.42578125" style="3" bestFit="1" customWidth="1"/>
    <col min="64" max="16384" width="9.28515625" style="2"/>
  </cols>
  <sheetData>
    <row r="1" spans="1:65" ht="26.45" customHeight="1" x14ac:dyDescent="0.2">
      <c r="A1" s="108" t="s">
        <v>1717</v>
      </c>
      <c r="B1" s="106" t="s">
        <v>1711</v>
      </c>
      <c r="C1" s="108" t="s">
        <v>1716</v>
      </c>
      <c r="D1" s="253">
        <v>120000</v>
      </c>
      <c r="E1" s="109"/>
      <c r="F1" s="109"/>
      <c r="G1" s="109"/>
      <c r="H1" s="109"/>
      <c r="I1" s="109"/>
      <c r="J1" s="110"/>
      <c r="K1" s="109"/>
      <c r="L1" s="109"/>
      <c r="M1" s="109"/>
      <c r="N1" s="111"/>
      <c r="O1" s="109"/>
      <c r="P1" s="109"/>
      <c r="Q1" s="109"/>
      <c r="R1" s="109"/>
      <c r="S1" s="137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86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86"/>
      <c r="BG1" s="86"/>
      <c r="BH1" s="138"/>
      <c r="BI1" s="86"/>
      <c r="BJ1" s="86"/>
      <c r="BK1" s="86"/>
    </row>
    <row r="2" spans="1:65" ht="18.95" customHeight="1" thickBot="1" x14ac:dyDescent="0.25">
      <c r="A2" s="112" t="s">
        <v>0</v>
      </c>
      <c r="B2" s="107">
        <v>2021</v>
      </c>
      <c r="C2" s="113"/>
      <c r="D2" s="114"/>
      <c r="E2" s="109"/>
      <c r="F2" s="109"/>
      <c r="G2" s="109"/>
      <c r="H2" s="109"/>
      <c r="I2" s="109"/>
      <c r="J2" s="110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86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86"/>
      <c r="BD2" s="86"/>
      <c r="BE2" s="86"/>
      <c r="BF2" s="86"/>
      <c r="BG2" s="86"/>
      <c r="BH2" s="138"/>
      <c r="BI2" s="86"/>
      <c r="BJ2" s="86"/>
      <c r="BK2" s="86"/>
    </row>
    <row r="3" spans="1:65" s="105" customFormat="1" ht="16.5" customHeight="1" x14ac:dyDescent="0.25">
      <c r="A3" s="254" t="s">
        <v>1713</v>
      </c>
      <c r="B3" s="256" t="s">
        <v>1707</v>
      </c>
      <c r="C3" s="258" t="s">
        <v>1715</v>
      </c>
      <c r="D3" s="258" t="s">
        <v>1714</v>
      </c>
      <c r="E3" s="259" t="s">
        <v>1</v>
      </c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  <c r="Q3" s="103"/>
      <c r="R3" s="291" t="s">
        <v>2</v>
      </c>
      <c r="S3" s="103"/>
      <c r="T3" s="266" t="s">
        <v>3</v>
      </c>
      <c r="U3" s="267"/>
      <c r="V3" s="267"/>
      <c r="W3" s="267"/>
      <c r="X3" s="267"/>
      <c r="Y3" s="268"/>
      <c r="Z3" s="103"/>
      <c r="AA3" s="266" t="s">
        <v>4</v>
      </c>
      <c r="AB3" s="267"/>
      <c r="AC3" s="267"/>
      <c r="AD3" s="268"/>
      <c r="AE3" s="104"/>
      <c r="AF3" s="269" t="s">
        <v>5</v>
      </c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1"/>
    </row>
    <row r="4" spans="1:65" ht="17.100000000000001" customHeight="1" x14ac:dyDescent="0.2">
      <c r="A4" s="254"/>
      <c r="B4" s="256"/>
      <c r="C4" s="256"/>
      <c r="D4" s="256"/>
      <c r="E4" s="272" t="s">
        <v>6</v>
      </c>
      <c r="F4" s="273"/>
      <c r="G4" s="273"/>
      <c r="H4" s="273"/>
      <c r="I4" s="273"/>
      <c r="J4" s="274"/>
      <c r="K4" s="85"/>
      <c r="L4" s="275" t="s">
        <v>7</v>
      </c>
      <c r="M4" s="85"/>
      <c r="N4" s="278" t="s">
        <v>8</v>
      </c>
      <c r="O4" s="85"/>
      <c r="P4" s="281" t="s">
        <v>9</v>
      </c>
      <c r="Q4" s="85"/>
      <c r="R4" s="292"/>
      <c r="S4" s="85"/>
      <c r="T4" s="262" t="s">
        <v>10</v>
      </c>
      <c r="U4" s="284"/>
      <c r="V4" s="263"/>
      <c r="W4" s="285" t="s">
        <v>11</v>
      </c>
      <c r="X4" s="286"/>
      <c r="Y4" s="287"/>
      <c r="Z4" s="85"/>
      <c r="AA4" s="288" t="s">
        <v>12</v>
      </c>
      <c r="AB4" s="288" t="s">
        <v>13</v>
      </c>
      <c r="AC4" s="288" t="s">
        <v>14</v>
      </c>
      <c r="AD4" s="288" t="s">
        <v>15</v>
      </c>
      <c r="AE4" s="86"/>
      <c r="AF4" s="294" t="s">
        <v>12</v>
      </c>
      <c r="AG4" s="295"/>
      <c r="AH4" s="295"/>
      <c r="AI4" s="295"/>
      <c r="AJ4" s="295"/>
      <c r="AK4" s="295"/>
      <c r="AL4" s="295"/>
      <c r="AM4" s="296"/>
      <c r="AN4" s="294" t="s">
        <v>13</v>
      </c>
      <c r="AO4" s="295"/>
      <c r="AP4" s="295"/>
      <c r="AQ4" s="295"/>
      <c r="AR4" s="295"/>
      <c r="AS4" s="295"/>
      <c r="AT4" s="295"/>
      <c r="AU4" s="295"/>
      <c r="AV4" s="295"/>
      <c r="AW4" s="295"/>
      <c r="AX4" s="295"/>
      <c r="AY4" s="295"/>
      <c r="AZ4" s="296"/>
      <c r="BA4" s="294" t="s">
        <v>14</v>
      </c>
      <c r="BB4" s="295"/>
      <c r="BC4" s="295"/>
      <c r="BD4" s="295"/>
      <c r="BE4" s="295"/>
      <c r="BF4" s="295"/>
      <c r="BG4" s="295"/>
      <c r="BH4" s="295"/>
      <c r="BI4" s="295"/>
      <c r="BJ4" s="295"/>
      <c r="BK4" s="296"/>
    </row>
    <row r="5" spans="1:65" x14ac:dyDescent="0.2">
      <c r="A5" s="254"/>
      <c r="B5" s="256"/>
      <c r="C5" s="256"/>
      <c r="D5" s="256"/>
      <c r="E5" s="262" t="s">
        <v>16</v>
      </c>
      <c r="F5" s="263"/>
      <c r="G5" s="264" t="s">
        <v>17</v>
      </c>
      <c r="H5" s="264" t="s">
        <v>18</v>
      </c>
      <c r="I5" s="264" t="s">
        <v>19</v>
      </c>
      <c r="J5" s="264" t="s">
        <v>20</v>
      </c>
      <c r="K5" s="87"/>
      <c r="L5" s="276"/>
      <c r="M5" s="85"/>
      <c r="N5" s="279"/>
      <c r="O5" s="85"/>
      <c r="P5" s="282"/>
      <c r="Q5" s="85"/>
      <c r="R5" s="292"/>
      <c r="S5" s="85"/>
      <c r="T5" s="264" t="s">
        <v>21</v>
      </c>
      <c r="U5" s="278" t="s">
        <v>22</v>
      </c>
      <c r="V5" s="264" t="s">
        <v>1708</v>
      </c>
      <c r="W5" s="275" t="s">
        <v>11</v>
      </c>
      <c r="X5" s="278" t="s">
        <v>23</v>
      </c>
      <c r="Y5" s="275" t="s">
        <v>1709</v>
      </c>
      <c r="Z5" s="85"/>
      <c r="AA5" s="289"/>
      <c r="AB5" s="289"/>
      <c r="AC5" s="289"/>
      <c r="AD5" s="289"/>
      <c r="AE5" s="86"/>
      <c r="AF5" s="288" t="s">
        <v>24</v>
      </c>
      <c r="AG5" s="288" t="s">
        <v>25</v>
      </c>
      <c r="AH5" s="288" t="s">
        <v>26</v>
      </c>
      <c r="AI5" s="288" t="s">
        <v>27</v>
      </c>
      <c r="AJ5" s="288" t="s">
        <v>28</v>
      </c>
      <c r="AK5" s="288" t="s">
        <v>29</v>
      </c>
      <c r="AL5" s="288" t="s">
        <v>30</v>
      </c>
      <c r="AM5" s="297" t="s">
        <v>31</v>
      </c>
      <c r="AN5" s="288" t="s">
        <v>32</v>
      </c>
      <c r="AO5" s="288" t="s">
        <v>33</v>
      </c>
      <c r="AP5" s="288" t="s">
        <v>34</v>
      </c>
      <c r="AQ5" s="288" t="s">
        <v>35</v>
      </c>
      <c r="AR5" s="288" t="s">
        <v>36</v>
      </c>
      <c r="AS5" s="288" t="s">
        <v>37</v>
      </c>
      <c r="AT5" s="288" t="s">
        <v>38</v>
      </c>
      <c r="AU5" s="288" t="s">
        <v>39</v>
      </c>
      <c r="AV5" s="288" t="s">
        <v>40</v>
      </c>
      <c r="AW5" s="288" t="s">
        <v>41</v>
      </c>
      <c r="AX5" s="288" t="s">
        <v>42</v>
      </c>
      <c r="AY5" s="288" t="s">
        <v>43</v>
      </c>
      <c r="AZ5" s="297" t="s">
        <v>44</v>
      </c>
      <c r="BA5" s="288" t="s">
        <v>45</v>
      </c>
      <c r="BB5" s="288" t="s">
        <v>46</v>
      </c>
      <c r="BC5" s="288" t="s">
        <v>47</v>
      </c>
      <c r="BD5" s="288" t="s">
        <v>48</v>
      </c>
      <c r="BE5" s="288" t="s">
        <v>49</v>
      </c>
      <c r="BF5" s="288" t="s">
        <v>50</v>
      </c>
      <c r="BG5" s="288" t="s">
        <v>51</v>
      </c>
      <c r="BH5" s="288" t="s">
        <v>52</v>
      </c>
      <c r="BI5" s="288" t="s">
        <v>53</v>
      </c>
      <c r="BJ5" s="288" t="s">
        <v>54</v>
      </c>
      <c r="BK5" s="297" t="s">
        <v>55</v>
      </c>
    </row>
    <row r="6" spans="1:65" ht="84.6" customHeight="1" x14ac:dyDescent="0.2">
      <c r="A6" s="254"/>
      <c r="B6" s="256"/>
      <c r="C6" s="256"/>
      <c r="D6" s="256"/>
      <c r="E6" s="88" t="s">
        <v>56</v>
      </c>
      <c r="F6" s="88" t="s">
        <v>57</v>
      </c>
      <c r="G6" s="265"/>
      <c r="H6" s="265"/>
      <c r="I6" s="265"/>
      <c r="J6" s="265"/>
      <c r="K6" s="87"/>
      <c r="L6" s="277"/>
      <c r="M6" s="85"/>
      <c r="N6" s="280"/>
      <c r="O6" s="85"/>
      <c r="P6" s="283"/>
      <c r="Q6" s="85"/>
      <c r="R6" s="293"/>
      <c r="S6" s="85"/>
      <c r="T6" s="265"/>
      <c r="U6" s="280"/>
      <c r="V6" s="265"/>
      <c r="W6" s="277"/>
      <c r="X6" s="280"/>
      <c r="Y6" s="277"/>
      <c r="Z6" s="85"/>
      <c r="AA6" s="290"/>
      <c r="AB6" s="290"/>
      <c r="AC6" s="290"/>
      <c r="AD6" s="290"/>
      <c r="AE6" s="86"/>
      <c r="AF6" s="290"/>
      <c r="AG6" s="290"/>
      <c r="AH6" s="290"/>
      <c r="AI6" s="290"/>
      <c r="AJ6" s="290"/>
      <c r="AK6" s="290"/>
      <c r="AL6" s="290"/>
      <c r="AM6" s="298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8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8"/>
    </row>
    <row r="7" spans="1:65" ht="22.5" x14ac:dyDescent="0.2">
      <c r="A7" s="255"/>
      <c r="B7" s="257"/>
      <c r="C7" s="257"/>
      <c r="D7" s="257"/>
      <c r="E7" s="88" t="s">
        <v>58</v>
      </c>
      <c r="F7" s="88" t="s">
        <v>59</v>
      </c>
      <c r="G7" s="88" t="s">
        <v>60</v>
      </c>
      <c r="H7" s="88" t="s">
        <v>61</v>
      </c>
      <c r="I7" s="88" t="s">
        <v>62</v>
      </c>
      <c r="J7" s="88" t="s">
        <v>63</v>
      </c>
      <c r="K7" s="87"/>
      <c r="L7" s="89" t="s">
        <v>64</v>
      </c>
      <c r="M7" s="87"/>
      <c r="N7" s="90" t="s">
        <v>65</v>
      </c>
      <c r="O7" s="87"/>
      <c r="P7" s="91" t="s">
        <v>66</v>
      </c>
      <c r="Q7" s="87"/>
      <c r="R7" s="92" t="s">
        <v>67</v>
      </c>
      <c r="S7" s="87"/>
      <c r="T7" s="88" t="s">
        <v>68</v>
      </c>
      <c r="U7" s="93" t="s">
        <v>69</v>
      </c>
      <c r="V7" s="88" t="s">
        <v>70</v>
      </c>
      <c r="W7" s="94" t="s">
        <v>64</v>
      </c>
      <c r="X7" s="93" t="s">
        <v>71</v>
      </c>
      <c r="Y7" s="94" t="s">
        <v>72</v>
      </c>
      <c r="Z7" s="87"/>
      <c r="AA7" s="95" t="s">
        <v>73</v>
      </c>
      <c r="AB7" s="95" t="s">
        <v>74</v>
      </c>
      <c r="AC7" s="95" t="s">
        <v>75</v>
      </c>
      <c r="AD7" s="95" t="s">
        <v>76</v>
      </c>
      <c r="AE7" s="86"/>
      <c r="AF7" s="95" t="s">
        <v>77</v>
      </c>
      <c r="AG7" s="95" t="s">
        <v>78</v>
      </c>
      <c r="AH7" s="95" t="s">
        <v>79</v>
      </c>
      <c r="AI7" s="95" t="s">
        <v>80</v>
      </c>
      <c r="AJ7" s="95" t="s">
        <v>81</v>
      </c>
      <c r="AK7" s="95" t="s">
        <v>82</v>
      </c>
      <c r="AL7" s="95" t="s">
        <v>83</v>
      </c>
      <c r="AM7" s="96" t="s">
        <v>84</v>
      </c>
      <c r="AN7" s="95" t="s">
        <v>85</v>
      </c>
      <c r="AO7" s="95" t="s">
        <v>86</v>
      </c>
      <c r="AP7" s="95" t="s">
        <v>87</v>
      </c>
      <c r="AQ7" s="95" t="s">
        <v>88</v>
      </c>
      <c r="AR7" s="95" t="s">
        <v>89</v>
      </c>
      <c r="AS7" s="95" t="s">
        <v>90</v>
      </c>
      <c r="AT7" s="95" t="s">
        <v>91</v>
      </c>
      <c r="AU7" s="95" t="s">
        <v>92</v>
      </c>
      <c r="AV7" s="95" t="s">
        <v>93</v>
      </c>
      <c r="AW7" s="95" t="s">
        <v>94</v>
      </c>
      <c r="AX7" s="95" t="s">
        <v>95</v>
      </c>
      <c r="AY7" s="95" t="s">
        <v>96</v>
      </c>
      <c r="AZ7" s="96" t="s">
        <v>97</v>
      </c>
      <c r="BA7" s="95" t="s">
        <v>98</v>
      </c>
      <c r="BB7" s="95" t="s">
        <v>99</v>
      </c>
      <c r="BC7" s="95" t="s">
        <v>100</v>
      </c>
      <c r="BD7" s="95" t="s">
        <v>101</v>
      </c>
      <c r="BE7" s="95" t="s">
        <v>102</v>
      </c>
      <c r="BF7" s="95" t="s">
        <v>103</v>
      </c>
      <c r="BG7" s="95" t="s">
        <v>104</v>
      </c>
      <c r="BH7" s="95" t="s">
        <v>105</v>
      </c>
      <c r="BI7" s="95" t="s">
        <v>106</v>
      </c>
      <c r="BJ7" s="95" t="s">
        <v>107</v>
      </c>
      <c r="BK7" s="96" t="s">
        <v>108</v>
      </c>
    </row>
    <row r="8" spans="1:65" s="102" customFormat="1" ht="17.45" customHeight="1" thickBot="1" x14ac:dyDescent="0.25">
      <c r="A8" s="299" t="s">
        <v>109</v>
      </c>
      <c r="B8" s="300"/>
      <c r="C8" s="300"/>
      <c r="D8" s="301"/>
      <c r="E8" s="173"/>
      <c r="F8" s="173"/>
      <c r="G8" s="173"/>
      <c r="H8" s="173"/>
      <c r="I8" s="173"/>
      <c r="J8" s="173"/>
      <c r="K8" s="174"/>
      <c r="L8" s="168"/>
      <c r="M8" s="174"/>
      <c r="N8" s="173"/>
      <c r="O8" s="174"/>
      <c r="P8" s="173"/>
      <c r="Q8" s="174"/>
      <c r="R8" s="173"/>
      <c r="S8" s="174"/>
      <c r="T8" s="173"/>
      <c r="U8" s="173"/>
      <c r="V8" s="173"/>
      <c r="W8" s="173"/>
      <c r="X8" s="173"/>
      <c r="Y8" s="173"/>
      <c r="Z8" s="174"/>
      <c r="AA8" s="173"/>
      <c r="AB8" s="173"/>
      <c r="AC8" s="173"/>
      <c r="AD8" s="173"/>
      <c r="AE8" s="165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</row>
    <row r="9" spans="1:65" ht="19.5" customHeight="1" x14ac:dyDescent="0.2">
      <c r="A9" s="305" t="s">
        <v>110</v>
      </c>
      <c r="B9" s="5" t="s">
        <v>111</v>
      </c>
      <c r="C9" s="6" t="s">
        <v>112</v>
      </c>
      <c r="D9" s="6" t="s">
        <v>113</v>
      </c>
      <c r="E9" s="7">
        <v>20337934.780000001</v>
      </c>
      <c r="F9" s="7">
        <v>0</v>
      </c>
      <c r="G9" s="7">
        <v>0</v>
      </c>
      <c r="H9" s="118"/>
      <c r="I9" s="7">
        <v>0</v>
      </c>
      <c r="J9" s="97">
        <f>E9+F9+G9+H9+I9</f>
        <v>20337934.780000001</v>
      </c>
      <c r="K9" s="125"/>
      <c r="L9" s="7">
        <v>0</v>
      </c>
      <c r="M9" s="125"/>
      <c r="N9" s="7">
        <v>0</v>
      </c>
      <c r="O9" s="125"/>
      <c r="P9" s="7">
        <v>-20337934.780000001</v>
      </c>
      <c r="Q9" s="125"/>
      <c r="R9" s="134">
        <f>J9+L9+N9+P9</f>
        <v>0</v>
      </c>
      <c r="S9" s="125"/>
      <c r="T9" s="139">
        <f>J9</f>
        <v>20337934.780000001</v>
      </c>
      <c r="U9" s="9">
        <v>0</v>
      </c>
      <c r="V9" s="97">
        <f>T9+U9</f>
        <v>20337934.780000001</v>
      </c>
      <c r="W9" s="140">
        <f>L9</f>
        <v>0</v>
      </c>
      <c r="X9" s="7">
        <v>0</v>
      </c>
      <c r="Y9" s="140">
        <f>W9+X9</f>
        <v>0</v>
      </c>
      <c r="Z9" s="125"/>
      <c r="AA9" s="154">
        <f>AM9</f>
        <v>20337934.780000001</v>
      </c>
      <c r="AB9" s="175"/>
      <c r="AC9" s="175"/>
      <c r="AD9" s="37">
        <v>0</v>
      </c>
      <c r="AE9" s="86"/>
      <c r="AF9" s="9">
        <v>0</v>
      </c>
      <c r="AG9" s="9">
        <v>20337934.780000001</v>
      </c>
      <c r="AH9" s="9">
        <v>0</v>
      </c>
      <c r="AI9" s="7">
        <v>0</v>
      </c>
      <c r="AJ9" s="7">
        <v>0</v>
      </c>
      <c r="AK9" s="7">
        <v>0</v>
      </c>
      <c r="AL9" s="7">
        <v>0</v>
      </c>
      <c r="AM9" s="154">
        <f>AF9+AG9+AH9+AI9+AJ9+AK9+AL9</f>
        <v>20337934.780000001</v>
      </c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51"/>
      <c r="BA9" s="8"/>
      <c r="BB9" s="8"/>
      <c r="BC9" s="8"/>
      <c r="BD9" s="8"/>
      <c r="BE9" s="8"/>
      <c r="BF9" s="8"/>
      <c r="BG9" s="8"/>
      <c r="BH9" s="11"/>
      <c r="BI9" s="8"/>
      <c r="BJ9" s="8"/>
      <c r="BK9" s="158"/>
      <c r="BM9" s="3"/>
    </row>
    <row r="10" spans="1:65" ht="20.45" customHeight="1" x14ac:dyDescent="0.2">
      <c r="A10" s="306"/>
      <c r="B10" s="5" t="s">
        <v>114</v>
      </c>
      <c r="C10" s="6" t="s">
        <v>115</v>
      </c>
      <c r="D10" s="6" t="s">
        <v>116</v>
      </c>
      <c r="E10" s="7">
        <v>3050722.39</v>
      </c>
      <c r="F10" s="7">
        <v>0</v>
      </c>
      <c r="G10" s="7">
        <v>0</v>
      </c>
      <c r="H10" s="119"/>
      <c r="I10" s="7">
        <v>0</v>
      </c>
      <c r="J10" s="97">
        <f t="shared" ref="J10:J73" si="0">E10+F10+G10+H10+I10</f>
        <v>3050722.39</v>
      </c>
      <c r="K10" s="125"/>
      <c r="L10" s="7">
        <v>98841504.609999999</v>
      </c>
      <c r="M10" s="125"/>
      <c r="N10" s="7">
        <v>0</v>
      </c>
      <c r="O10" s="125"/>
      <c r="P10" s="7">
        <v>0</v>
      </c>
      <c r="Q10" s="125"/>
      <c r="R10" s="134">
        <f t="shared" ref="R10:R73" si="1">J10+L10+N10+P10</f>
        <v>101892227</v>
      </c>
      <c r="S10" s="125"/>
      <c r="T10" s="139">
        <f t="shared" ref="T10:T73" si="2">J10</f>
        <v>3050722.39</v>
      </c>
      <c r="U10" s="9">
        <v>0</v>
      </c>
      <c r="V10" s="139">
        <f t="shared" ref="V10:V73" si="3">T10+U10</f>
        <v>3050722.39</v>
      </c>
      <c r="W10" s="140">
        <f t="shared" ref="W10:W73" si="4">L10</f>
        <v>98841504.609999999</v>
      </c>
      <c r="X10" s="7">
        <v>0</v>
      </c>
      <c r="Y10" s="140">
        <f t="shared" ref="Y10:Y73" si="5">W10+X10</f>
        <v>98841504.609999999</v>
      </c>
      <c r="Z10" s="125"/>
      <c r="AA10" s="154">
        <f>AM10</f>
        <v>3050722.39</v>
      </c>
      <c r="AB10" s="175"/>
      <c r="AC10" s="175"/>
      <c r="AD10" s="37">
        <v>0</v>
      </c>
      <c r="AE10" s="86"/>
      <c r="AF10" s="9">
        <v>73782.899999999994</v>
      </c>
      <c r="AG10" s="9">
        <v>2749481.12</v>
      </c>
      <c r="AH10" s="9">
        <v>8197.24</v>
      </c>
      <c r="AI10" s="7">
        <v>213248.34</v>
      </c>
      <c r="AJ10" s="7">
        <v>6012.79</v>
      </c>
      <c r="AK10" s="7">
        <v>0</v>
      </c>
      <c r="AL10" s="7">
        <v>0</v>
      </c>
      <c r="AM10" s="154">
        <f>AF10+AG10+AH10+AI10+AJ10+AK10+AL10</f>
        <v>3050722.39</v>
      </c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51"/>
      <c r="BA10" s="8"/>
      <c r="BB10" s="8"/>
      <c r="BC10" s="8"/>
      <c r="BD10" s="8"/>
      <c r="BE10" s="8"/>
      <c r="BF10" s="8"/>
      <c r="BG10" s="8"/>
      <c r="BH10" s="11"/>
      <c r="BI10" s="8"/>
      <c r="BJ10" s="8"/>
      <c r="BK10" s="158"/>
    </row>
    <row r="11" spans="1:65" s="18" customFormat="1" ht="22.5" customHeight="1" x14ac:dyDescent="0.15">
      <c r="A11" s="307"/>
      <c r="B11" s="12" t="s">
        <v>117</v>
      </c>
      <c r="C11" s="6"/>
      <c r="D11" s="13" t="s">
        <v>118</v>
      </c>
      <c r="E11" s="120">
        <f>SUM(E9:E10)</f>
        <v>23388657.170000002</v>
      </c>
      <c r="F11" s="120">
        <f t="shared" ref="F11:J11" si="6">SUM(F9:F10)</f>
        <v>0</v>
      </c>
      <c r="G11" s="120">
        <f t="shared" si="6"/>
        <v>0</v>
      </c>
      <c r="H11" s="119"/>
      <c r="I11" s="120">
        <f t="shared" si="6"/>
        <v>0</v>
      </c>
      <c r="J11" s="98">
        <f t="shared" si="6"/>
        <v>23388657.170000002</v>
      </c>
      <c r="K11" s="123"/>
      <c r="L11" s="120">
        <f>SUM(L9:L10)</f>
        <v>98841504.609999999</v>
      </c>
      <c r="M11" s="123"/>
      <c r="N11" s="120">
        <f>SUM(N9:N10)</f>
        <v>0</v>
      </c>
      <c r="O11" s="123"/>
      <c r="P11" s="120">
        <f>SUM(P9:P10)</f>
        <v>-20337934.780000001</v>
      </c>
      <c r="Q11" s="123"/>
      <c r="R11" s="120">
        <f>SUM(R9:R10)</f>
        <v>101892227</v>
      </c>
      <c r="S11" s="123"/>
      <c r="T11" s="120">
        <f t="shared" si="2"/>
        <v>23388657.170000002</v>
      </c>
      <c r="U11" s="98">
        <f>SUM(U9:U10)</f>
        <v>0</v>
      </c>
      <c r="V11" s="120">
        <f>SUM(V9:V10)</f>
        <v>23388657.170000002</v>
      </c>
      <c r="W11" s="120">
        <f>SUM(W9:W10)</f>
        <v>98841504.609999999</v>
      </c>
      <c r="X11" s="120">
        <f>SUM(X9:X10)</f>
        <v>0</v>
      </c>
      <c r="Y11" s="120">
        <f>SUM(Y9:Y10)</f>
        <v>98841504.609999999</v>
      </c>
      <c r="Z11" s="123"/>
      <c r="AA11" s="98">
        <f>SUM(AA9:AA10)</f>
        <v>23388657.170000002</v>
      </c>
      <c r="AB11" s="155"/>
      <c r="AC11" s="155"/>
      <c r="AD11" s="98">
        <f>SUM(AD9:AD10)</f>
        <v>0</v>
      </c>
      <c r="AE11" s="142"/>
      <c r="AF11" s="120">
        <f t="shared" ref="AF11:AM11" si="7">SUM(AF9:AF10)</f>
        <v>73782.899999999994</v>
      </c>
      <c r="AG11" s="120">
        <f t="shared" si="7"/>
        <v>23087415.900000002</v>
      </c>
      <c r="AH11" s="120">
        <f t="shared" si="7"/>
        <v>8197.24</v>
      </c>
      <c r="AI11" s="120">
        <f t="shared" si="7"/>
        <v>213248.34</v>
      </c>
      <c r="AJ11" s="120">
        <f t="shared" si="7"/>
        <v>6012.79</v>
      </c>
      <c r="AK11" s="120">
        <f t="shared" si="7"/>
        <v>0</v>
      </c>
      <c r="AL11" s="120">
        <f t="shared" si="7"/>
        <v>0</v>
      </c>
      <c r="AM11" s="98">
        <f t="shared" si="7"/>
        <v>23388657.170000002</v>
      </c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8"/>
      <c r="BB11" s="10"/>
      <c r="BC11" s="16"/>
      <c r="BD11" s="16"/>
      <c r="BE11" s="10"/>
      <c r="BF11" s="10"/>
      <c r="BG11" s="16"/>
      <c r="BH11" s="17"/>
      <c r="BI11" s="10"/>
      <c r="BJ11" s="10"/>
      <c r="BK11" s="158"/>
    </row>
    <row r="12" spans="1:65" ht="22.5" x14ac:dyDescent="0.2">
      <c r="A12" s="305" t="s">
        <v>119</v>
      </c>
      <c r="B12" s="5" t="s">
        <v>120</v>
      </c>
      <c r="C12" s="73" t="s">
        <v>112</v>
      </c>
      <c r="D12" s="6" t="s">
        <v>121</v>
      </c>
      <c r="E12" s="115">
        <v>0</v>
      </c>
      <c r="F12" s="7">
        <v>4979189.03</v>
      </c>
      <c r="G12" s="7">
        <v>0</v>
      </c>
      <c r="H12" s="119"/>
      <c r="I12" s="7">
        <v>0</v>
      </c>
      <c r="J12" s="97">
        <f>E12+F12+G12+H12+I12</f>
        <v>4979189.03</v>
      </c>
      <c r="K12" s="125"/>
      <c r="L12" s="7">
        <v>3664376.67</v>
      </c>
      <c r="M12" s="125"/>
      <c r="N12" s="7">
        <v>0</v>
      </c>
      <c r="O12" s="125"/>
      <c r="P12" s="7">
        <v>-8643565.6999999993</v>
      </c>
      <c r="Q12" s="125"/>
      <c r="R12" s="134">
        <f t="shared" si="1"/>
        <v>0</v>
      </c>
      <c r="S12" s="125"/>
      <c r="T12" s="139">
        <f t="shared" si="2"/>
        <v>4979189.03</v>
      </c>
      <c r="U12" s="9">
        <v>0</v>
      </c>
      <c r="V12" s="139">
        <f t="shared" si="3"/>
        <v>4979189.03</v>
      </c>
      <c r="W12" s="140">
        <f t="shared" si="4"/>
        <v>3664376.67</v>
      </c>
      <c r="X12" s="7">
        <v>0</v>
      </c>
      <c r="Y12" s="140">
        <f t="shared" si="5"/>
        <v>3664376.67</v>
      </c>
      <c r="Z12" s="125"/>
      <c r="AA12" s="175"/>
      <c r="AB12" s="154">
        <f>AZ12</f>
        <v>4979189.03</v>
      </c>
      <c r="AC12" s="175"/>
      <c r="AD12" s="37">
        <v>0</v>
      </c>
      <c r="AE12" s="86"/>
      <c r="AF12" s="119"/>
      <c r="AG12" s="119"/>
      <c r="AH12" s="119"/>
      <c r="AI12" s="119"/>
      <c r="AJ12" s="119"/>
      <c r="AK12" s="119"/>
      <c r="AL12" s="119"/>
      <c r="AM12" s="155"/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4979189.03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57">
        <f>SUM(AN12:AY12)</f>
        <v>4979189.03</v>
      </c>
      <c r="BA12" s="8"/>
      <c r="BB12" s="8"/>
      <c r="BC12" s="8"/>
      <c r="BD12" s="8"/>
      <c r="BE12" s="8"/>
      <c r="BF12" s="8"/>
      <c r="BG12" s="8"/>
      <c r="BH12" s="11"/>
      <c r="BI12" s="8"/>
      <c r="BJ12" s="8"/>
      <c r="BK12" s="158"/>
    </row>
    <row r="13" spans="1:65" ht="22.5" x14ac:dyDescent="0.2">
      <c r="A13" s="306"/>
      <c r="B13" s="5" t="s">
        <v>122</v>
      </c>
      <c r="C13" s="73" t="s">
        <v>1671</v>
      </c>
      <c r="D13" s="6" t="s">
        <v>123</v>
      </c>
      <c r="E13" s="116">
        <v>0</v>
      </c>
      <c r="F13" s="7">
        <v>664900.54</v>
      </c>
      <c r="G13" s="7">
        <v>0</v>
      </c>
      <c r="H13" s="119"/>
      <c r="I13" s="7">
        <v>0</v>
      </c>
      <c r="J13" s="97">
        <f>E13+F13+G13+H13+I13</f>
        <v>664900.54</v>
      </c>
      <c r="K13" s="125"/>
      <c r="L13" s="7">
        <v>18022858.859999999</v>
      </c>
      <c r="M13" s="125"/>
      <c r="N13" s="7">
        <v>0</v>
      </c>
      <c r="O13" s="125"/>
      <c r="P13" s="7">
        <v>0</v>
      </c>
      <c r="Q13" s="125"/>
      <c r="R13" s="134">
        <f t="shared" si="1"/>
        <v>18687759.399999999</v>
      </c>
      <c r="S13" s="125"/>
      <c r="T13" s="139">
        <f t="shared" si="2"/>
        <v>664900.54</v>
      </c>
      <c r="U13" s="9">
        <v>0</v>
      </c>
      <c r="V13" s="139">
        <f t="shared" si="3"/>
        <v>664900.54</v>
      </c>
      <c r="W13" s="140">
        <f t="shared" si="4"/>
        <v>18022858.859999999</v>
      </c>
      <c r="X13" s="7">
        <v>0</v>
      </c>
      <c r="Y13" s="140">
        <f t="shared" si="5"/>
        <v>18022858.859999999</v>
      </c>
      <c r="Z13" s="125"/>
      <c r="AA13" s="175"/>
      <c r="AB13" s="154">
        <f t="shared" ref="AB13:AB15" si="8">AZ13</f>
        <v>664900.54</v>
      </c>
      <c r="AC13" s="175"/>
      <c r="AD13" s="37">
        <v>0</v>
      </c>
      <c r="AE13" s="86"/>
      <c r="AF13" s="119"/>
      <c r="AG13" s="119"/>
      <c r="AH13" s="119"/>
      <c r="AI13" s="119"/>
      <c r="AJ13" s="119"/>
      <c r="AK13" s="119"/>
      <c r="AL13" s="119"/>
      <c r="AM13" s="155"/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664900.54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57">
        <f t="shared" ref="AZ13:AZ72" si="9">SUM(AN13:AY13)</f>
        <v>664900.54</v>
      </c>
      <c r="BA13" s="8"/>
      <c r="BB13" s="8"/>
      <c r="BC13" s="8"/>
      <c r="BD13" s="8"/>
      <c r="BE13" s="8"/>
      <c r="BF13" s="8"/>
      <c r="BG13" s="8"/>
      <c r="BH13" s="11"/>
      <c r="BI13" s="8"/>
      <c r="BJ13" s="8"/>
      <c r="BK13" s="158"/>
    </row>
    <row r="14" spans="1:65" ht="22.5" x14ac:dyDescent="0.2">
      <c r="A14" s="306"/>
      <c r="B14" s="20" t="s">
        <v>124</v>
      </c>
      <c r="C14" s="6" t="s">
        <v>112</v>
      </c>
      <c r="D14" s="6" t="s">
        <v>125</v>
      </c>
      <c r="E14" s="7">
        <v>0</v>
      </c>
      <c r="F14" s="7">
        <v>0</v>
      </c>
      <c r="G14" s="7">
        <v>0</v>
      </c>
      <c r="H14" s="119"/>
      <c r="I14" s="7">
        <v>0</v>
      </c>
      <c r="J14" s="97">
        <f t="shared" si="0"/>
        <v>0</v>
      </c>
      <c r="K14" s="125"/>
      <c r="L14" s="7">
        <v>0</v>
      </c>
      <c r="M14" s="125"/>
      <c r="N14" s="7">
        <v>0</v>
      </c>
      <c r="O14" s="125"/>
      <c r="P14" s="7">
        <v>0</v>
      </c>
      <c r="Q14" s="125"/>
      <c r="R14" s="134">
        <f t="shared" si="1"/>
        <v>0</v>
      </c>
      <c r="S14" s="125"/>
      <c r="T14" s="139">
        <f t="shared" si="2"/>
        <v>0</v>
      </c>
      <c r="U14" s="9">
        <v>0</v>
      </c>
      <c r="V14" s="139">
        <f t="shared" si="3"/>
        <v>0</v>
      </c>
      <c r="W14" s="140">
        <f t="shared" si="4"/>
        <v>0</v>
      </c>
      <c r="X14" s="7">
        <v>0</v>
      </c>
      <c r="Y14" s="140">
        <f t="shared" si="5"/>
        <v>0</v>
      </c>
      <c r="Z14" s="125"/>
      <c r="AA14" s="175"/>
      <c r="AB14" s="154">
        <f t="shared" si="8"/>
        <v>0</v>
      </c>
      <c r="AC14" s="175"/>
      <c r="AD14" s="37">
        <v>0</v>
      </c>
      <c r="AE14" s="86"/>
      <c r="AF14" s="119"/>
      <c r="AG14" s="119"/>
      <c r="AH14" s="119"/>
      <c r="AI14" s="119"/>
      <c r="AJ14" s="119"/>
      <c r="AK14" s="119"/>
      <c r="AL14" s="119"/>
      <c r="AM14" s="155"/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57">
        <f t="shared" si="9"/>
        <v>0</v>
      </c>
      <c r="BA14" s="8"/>
      <c r="BB14" s="8"/>
      <c r="BC14" s="8"/>
      <c r="BD14" s="8"/>
      <c r="BE14" s="8"/>
      <c r="BF14" s="8"/>
      <c r="BG14" s="8"/>
      <c r="BH14" s="11"/>
      <c r="BI14" s="8"/>
      <c r="BJ14" s="8"/>
      <c r="BK14" s="158"/>
    </row>
    <row r="15" spans="1:65" ht="22.5" x14ac:dyDescent="0.2">
      <c r="A15" s="306"/>
      <c r="B15" s="20" t="s">
        <v>126</v>
      </c>
      <c r="C15" s="73" t="s">
        <v>127</v>
      </c>
      <c r="D15" s="6" t="s">
        <v>128</v>
      </c>
      <c r="E15" s="21">
        <v>0</v>
      </c>
      <c r="F15" s="21">
        <v>0</v>
      </c>
      <c r="G15" s="21">
        <v>0</v>
      </c>
      <c r="H15" s="119"/>
      <c r="I15" s="21">
        <v>0</v>
      </c>
      <c r="J15" s="97">
        <f t="shared" si="0"/>
        <v>0</v>
      </c>
      <c r="K15" s="126"/>
      <c r="L15" s="21">
        <v>0</v>
      </c>
      <c r="M15" s="126"/>
      <c r="N15" s="21">
        <v>0</v>
      </c>
      <c r="O15" s="126"/>
      <c r="P15" s="21">
        <v>0</v>
      </c>
      <c r="Q15" s="126"/>
      <c r="R15" s="134">
        <f t="shared" si="1"/>
        <v>0</v>
      </c>
      <c r="S15" s="126"/>
      <c r="T15" s="139">
        <f t="shared" si="2"/>
        <v>0</v>
      </c>
      <c r="U15" s="22">
        <v>0</v>
      </c>
      <c r="V15" s="139">
        <f t="shared" si="3"/>
        <v>0</v>
      </c>
      <c r="W15" s="140">
        <f t="shared" si="4"/>
        <v>0</v>
      </c>
      <c r="X15" s="21">
        <v>0</v>
      </c>
      <c r="Y15" s="140">
        <f t="shared" si="5"/>
        <v>0</v>
      </c>
      <c r="Z15" s="126"/>
      <c r="AA15" s="176"/>
      <c r="AB15" s="154">
        <f t="shared" si="8"/>
        <v>0</v>
      </c>
      <c r="AC15" s="176"/>
      <c r="AD15" s="37">
        <v>0</v>
      </c>
      <c r="AE15" s="86"/>
      <c r="AF15" s="150"/>
      <c r="AG15" s="150"/>
      <c r="AH15" s="150"/>
      <c r="AI15" s="150"/>
      <c r="AJ15" s="150"/>
      <c r="AK15" s="150"/>
      <c r="AL15" s="150"/>
      <c r="AM15" s="155"/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0</v>
      </c>
      <c r="AW15" s="23">
        <v>0</v>
      </c>
      <c r="AX15" s="23">
        <v>0</v>
      </c>
      <c r="AY15" s="23">
        <v>0</v>
      </c>
      <c r="AZ15" s="157">
        <f t="shared" si="9"/>
        <v>0</v>
      </c>
      <c r="BA15" s="8"/>
      <c r="BB15" s="16"/>
      <c r="BC15" s="16"/>
      <c r="BD15" s="16"/>
      <c r="BE15" s="16"/>
      <c r="BF15" s="16"/>
      <c r="BG15" s="16"/>
      <c r="BH15" s="17"/>
      <c r="BI15" s="16"/>
      <c r="BJ15" s="16"/>
      <c r="BK15" s="158"/>
    </row>
    <row r="16" spans="1:65" ht="22.5" x14ac:dyDescent="0.2">
      <c r="A16" s="307"/>
      <c r="B16" s="12" t="s">
        <v>129</v>
      </c>
      <c r="C16" s="6"/>
      <c r="D16" s="13" t="s">
        <v>130</v>
      </c>
      <c r="E16" s="120">
        <f>SUM(E12:E15)</f>
        <v>0</v>
      </c>
      <c r="F16" s="120">
        <f t="shared" ref="F16:J16" si="10">SUM(F12:F15)</f>
        <v>5644089.5700000003</v>
      </c>
      <c r="G16" s="120">
        <f t="shared" si="10"/>
        <v>0</v>
      </c>
      <c r="H16" s="119"/>
      <c r="I16" s="120">
        <f t="shared" si="10"/>
        <v>0</v>
      </c>
      <c r="J16" s="98">
        <f t="shared" si="10"/>
        <v>5644089.5700000003</v>
      </c>
      <c r="K16" s="123"/>
      <c r="L16" s="120">
        <f t="shared" ref="L16:N16" si="11">SUM(L12:L15)</f>
        <v>21687235.530000001</v>
      </c>
      <c r="M16" s="123"/>
      <c r="N16" s="120">
        <f t="shared" si="11"/>
        <v>0</v>
      </c>
      <c r="O16" s="123"/>
      <c r="P16" s="120">
        <f>SUM(P12:P15)</f>
        <v>-8643565.6999999993</v>
      </c>
      <c r="Q16" s="123"/>
      <c r="R16" s="120">
        <f>SUM(R12:R15)</f>
        <v>18687759.399999999</v>
      </c>
      <c r="S16" s="123"/>
      <c r="T16" s="120">
        <f t="shared" ref="T16:Y16" si="12">SUM(T12:T15)</f>
        <v>5644089.5700000003</v>
      </c>
      <c r="U16" s="98">
        <f t="shared" si="12"/>
        <v>0</v>
      </c>
      <c r="V16" s="120">
        <f t="shared" si="12"/>
        <v>5644089.5700000003</v>
      </c>
      <c r="W16" s="120">
        <f t="shared" si="12"/>
        <v>21687235.530000001</v>
      </c>
      <c r="X16" s="120">
        <f t="shared" si="12"/>
        <v>0</v>
      </c>
      <c r="Y16" s="120">
        <f t="shared" si="12"/>
        <v>21687235.530000001</v>
      </c>
      <c r="Z16" s="123"/>
      <c r="AA16" s="155"/>
      <c r="AB16" s="98">
        <f>SUM(AB12:AB15)</f>
        <v>5644089.5700000003</v>
      </c>
      <c r="AC16" s="155"/>
      <c r="AD16" s="120">
        <f>SUM(AD12:AD15)</f>
        <v>0</v>
      </c>
      <c r="AE16" s="86"/>
      <c r="AF16" s="151"/>
      <c r="AG16" s="151"/>
      <c r="AH16" s="151"/>
      <c r="AI16" s="151"/>
      <c r="AJ16" s="151"/>
      <c r="AK16" s="151"/>
      <c r="AL16" s="151"/>
      <c r="AM16" s="155"/>
      <c r="AN16" s="120">
        <f t="shared" ref="AN16:AY16" si="13">SUM(AN12:AN15)</f>
        <v>0</v>
      </c>
      <c r="AO16" s="120">
        <f t="shared" si="13"/>
        <v>0</v>
      </c>
      <c r="AP16" s="120">
        <f t="shared" si="13"/>
        <v>0</v>
      </c>
      <c r="AQ16" s="120">
        <f t="shared" si="13"/>
        <v>0</v>
      </c>
      <c r="AR16" s="120">
        <f t="shared" si="13"/>
        <v>0</v>
      </c>
      <c r="AS16" s="120">
        <f t="shared" si="13"/>
        <v>0</v>
      </c>
      <c r="AT16" s="120">
        <f t="shared" si="13"/>
        <v>5644089.5700000003</v>
      </c>
      <c r="AU16" s="120">
        <f t="shared" si="13"/>
        <v>0</v>
      </c>
      <c r="AV16" s="120">
        <f t="shared" si="13"/>
        <v>0</v>
      </c>
      <c r="AW16" s="120">
        <f t="shared" si="13"/>
        <v>0</v>
      </c>
      <c r="AX16" s="120">
        <f t="shared" si="13"/>
        <v>0</v>
      </c>
      <c r="AY16" s="120">
        <f t="shared" si="13"/>
        <v>0</v>
      </c>
      <c r="AZ16" s="120">
        <f>SUM(AZ12:AZ15)</f>
        <v>5644089.5700000003</v>
      </c>
      <c r="BA16" s="8"/>
      <c r="BB16" s="10"/>
      <c r="BC16" s="16"/>
      <c r="BD16" s="16"/>
      <c r="BE16" s="10"/>
      <c r="BF16" s="10"/>
      <c r="BG16" s="16"/>
      <c r="BH16" s="17"/>
      <c r="BI16" s="10"/>
      <c r="BJ16" s="10"/>
      <c r="BK16" s="158"/>
    </row>
    <row r="17" spans="1:63" x14ac:dyDescent="0.2">
      <c r="A17" s="305" t="s">
        <v>131</v>
      </c>
      <c r="B17" s="5" t="s">
        <v>132</v>
      </c>
      <c r="C17" s="6" t="s">
        <v>112</v>
      </c>
      <c r="D17" s="6" t="s">
        <v>133</v>
      </c>
      <c r="E17" s="117">
        <v>8800708.0299999993</v>
      </c>
      <c r="F17" s="21">
        <v>0</v>
      </c>
      <c r="G17" s="21">
        <v>0</v>
      </c>
      <c r="H17" s="119"/>
      <c r="I17" s="21">
        <v>0</v>
      </c>
      <c r="J17" s="97">
        <f t="shared" si="0"/>
        <v>8800708.0299999993</v>
      </c>
      <c r="K17" s="126"/>
      <c r="L17" s="21">
        <v>0</v>
      </c>
      <c r="M17" s="126"/>
      <c r="N17" s="21">
        <v>0</v>
      </c>
      <c r="O17" s="126"/>
      <c r="P17" s="21">
        <v>-8800708.0299999993</v>
      </c>
      <c r="Q17" s="126"/>
      <c r="R17" s="134">
        <f t="shared" si="1"/>
        <v>0</v>
      </c>
      <c r="S17" s="126"/>
      <c r="T17" s="139">
        <f t="shared" si="2"/>
        <v>8800708.0299999993</v>
      </c>
      <c r="U17" s="22">
        <v>0</v>
      </c>
      <c r="V17" s="139">
        <f t="shared" si="3"/>
        <v>8800708.0299999993</v>
      </c>
      <c r="W17" s="140">
        <f t="shared" si="4"/>
        <v>0</v>
      </c>
      <c r="X17" s="21">
        <v>0</v>
      </c>
      <c r="Y17" s="140">
        <f t="shared" si="5"/>
        <v>0</v>
      </c>
      <c r="Z17" s="126"/>
      <c r="AA17" s="154">
        <f>AM17</f>
        <v>8800708.0399999991</v>
      </c>
      <c r="AB17" s="176"/>
      <c r="AC17" s="176"/>
      <c r="AD17" s="37">
        <v>0</v>
      </c>
      <c r="AE17" s="86"/>
      <c r="AF17" s="23">
        <v>212848.52</v>
      </c>
      <c r="AG17" s="23">
        <v>7931688.7999999998</v>
      </c>
      <c r="AH17" s="23">
        <v>23647.360000000001</v>
      </c>
      <c r="AI17" s="23">
        <v>615177.69999999995</v>
      </c>
      <c r="AJ17" s="23">
        <v>17345.66</v>
      </c>
      <c r="AK17" s="23">
        <v>0</v>
      </c>
      <c r="AL17" s="23">
        <v>0</v>
      </c>
      <c r="AM17" s="154">
        <f>AF17+AG17+AH17+AI17+AJ17+AK17+AL17</f>
        <v>8800708.0399999991</v>
      </c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1"/>
      <c r="BA17" s="8"/>
      <c r="BB17" s="16"/>
      <c r="BC17" s="16"/>
      <c r="BD17" s="16"/>
      <c r="BE17" s="16"/>
      <c r="BF17" s="16"/>
      <c r="BG17" s="16"/>
      <c r="BH17" s="17"/>
      <c r="BI17" s="16"/>
      <c r="BJ17" s="16"/>
      <c r="BK17" s="158"/>
    </row>
    <row r="18" spans="1:63" x14ac:dyDescent="0.2">
      <c r="A18" s="306"/>
      <c r="B18" s="5" t="s">
        <v>134</v>
      </c>
      <c r="C18" s="73" t="s">
        <v>1672</v>
      </c>
      <c r="D18" s="6" t="s">
        <v>135</v>
      </c>
      <c r="E18" s="117">
        <v>346349</v>
      </c>
      <c r="F18" s="21">
        <v>0</v>
      </c>
      <c r="G18" s="21">
        <v>0</v>
      </c>
      <c r="H18" s="119"/>
      <c r="I18" s="21">
        <v>0</v>
      </c>
      <c r="J18" s="97">
        <f t="shared" si="0"/>
        <v>346349</v>
      </c>
      <c r="K18" s="126"/>
      <c r="L18" s="21">
        <v>0</v>
      </c>
      <c r="M18" s="126"/>
      <c r="N18" s="21">
        <v>0</v>
      </c>
      <c r="O18" s="126"/>
      <c r="P18" s="21">
        <v>0</v>
      </c>
      <c r="Q18" s="126"/>
      <c r="R18" s="134">
        <f t="shared" si="1"/>
        <v>346349</v>
      </c>
      <c r="S18" s="126"/>
      <c r="T18" s="139">
        <f t="shared" si="2"/>
        <v>346349</v>
      </c>
      <c r="U18" s="22">
        <v>0</v>
      </c>
      <c r="V18" s="139">
        <f t="shared" si="3"/>
        <v>346349</v>
      </c>
      <c r="W18" s="140">
        <f t="shared" si="4"/>
        <v>0</v>
      </c>
      <c r="X18" s="21">
        <v>0</v>
      </c>
      <c r="Y18" s="140">
        <f t="shared" si="5"/>
        <v>0</v>
      </c>
      <c r="Z18" s="126"/>
      <c r="AA18" s="154">
        <f>AM18</f>
        <v>346349</v>
      </c>
      <c r="AB18" s="176"/>
      <c r="AC18" s="176"/>
      <c r="AD18" s="37">
        <v>0</v>
      </c>
      <c r="AE18" s="86"/>
      <c r="AF18" s="23">
        <v>346349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154">
        <f>AF18+AG18+AH18+AI18+AJ18+AK18+AL18</f>
        <v>346349</v>
      </c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8"/>
      <c r="BB18" s="16"/>
      <c r="BC18" s="16"/>
      <c r="BD18" s="16"/>
      <c r="BE18" s="16"/>
      <c r="BF18" s="16"/>
      <c r="BG18" s="16"/>
      <c r="BH18" s="17"/>
      <c r="BI18" s="16"/>
      <c r="BJ18" s="16"/>
      <c r="BK18" s="158"/>
    </row>
    <row r="19" spans="1:63" s="29" customFormat="1" ht="33.75" x14ac:dyDescent="0.2">
      <c r="A19" s="306"/>
      <c r="B19" s="5" t="s">
        <v>136</v>
      </c>
      <c r="C19" s="6" t="s">
        <v>137</v>
      </c>
      <c r="D19" s="6" t="s">
        <v>138</v>
      </c>
      <c r="E19" s="21">
        <v>0</v>
      </c>
      <c r="F19" s="21">
        <v>0</v>
      </c>
      <c r="G19" s="21">
        <v>0</v>
      </c>
      <c r="H19" s="119"/>
      <c r="I19" s="21">
        <v>0</v>
      </c>
      <c r="J19" s="97">
        <f t="shared" si="0"/>
        <v>0</v>
      </c>
      <c r="K19" s="127"/>
      <c r="L19" s="21">
        <v>0</v>
      </c>
      <c r="M19" s="127"/>
      <c r="N19" s="21">
        <v>0</v>
      </c>
      <c r="O19" s="127"/>
      <c r="P19" s="21">
        <v>0</v>
      </c>
      <c r="Q19" s="127"/>
      <c r="R19" s="134">
        <f t="shared" si="1"/>
        <v>0</v>
      </c>
      <c r="S19" s="127"/>
      <c r="T19" s="139">
        <f t="shared" si="2"/>
        <v>0</v>
      </c>
      <c r="U19" s="22">
        <v>0</v>
      </c>
      <c r="V19" s="139">
        <f t="shared" si="3"/>
        <v>0</v>
      </c>
      <c r="W19" s="140">
        <f t="shared" si="4"/>
        <v>0</v>
      </c>
      <c r="X19" s="21">
        <v>0</v>
      </c>
      <c r="Y19" s="140">
        <f t="shared" si="5"/>
        <v>0</v>
      </c>
      <c r="Z19" s="127"/>
      <c r="AA19" s="154">
        <f>AM19</f>
        <v>0</v>
      </c>
      <c r="AB19" s="156"/>
      <c r="AC19" s="156"/>
      <c r="AD19" s="37">
        <v>0</v>
      </c>
      <c r="AE19" s="143"/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154">
        <f>AF19+AG19+AH19+AI19+AJ19+AK19+AL19</f>
        <v>0</v>
      </c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1"/>
      <c r="BA19" s="8"/>
      <c r="BB19" s="27"/>
      <c r="BC19" s="27"/>
      <c r="BD19" s="27"/>
      <c r="BE19" s="27"/>
      <c r="BF19" s="27"/>
      <c r="BG19" s="27"/>
      <c r="BH19" s="28"/>
      <c r="BI19" s="27"/>
      <c r="BJ19" s="27"/>
      <c r="BK19" s="158"/>
    </row>
    <row r="20" spans="1:63" ht="33.75" x14ac:dyDescent="0.2">
      <c r="A20" s="307"/>
      <c r="B20" s="12" t="s">
        <v>139</v>
      </c>
      <c r="C20" s="6"/>
      <c r="D20" s="13" t="s">
        <v>140</v>
      </c>
      <c r="E20" s="120">
        <f>SUM(E17:E19)</f>
        <v>9147057.0299999993</v>
      </c>
      <c r="F20" s="120">
        <f>SUM(F17:F19)</f>
        <v>0</v>
      </c>
      <c r="G20" s="120">
        <f>SUM(G17:G19)</f>
        <v>0</v>
      </c>
      <c r="H20" s="119"/>
      <c r="I20" s="120">
        <f>SUM(I17:I19)</f>
        <v>0</v>
      </c>
      <c r="J20" s="98">
        <f>SUM(J17:J19)</f>
        <v>9147057.0299999993</v>
      </c>
      <c r="K20" s="123"/>
      <c r="L20" s="120">
        <f>SUM(L17:L19)</f>
        <v>0</v>
      </c>
      <c r="M20" s="123"/>
      <c r="N20" s="120">
        <f>SUM(N17:N19)</f>
        <v>0</v>
      </c>
      <c r="O20" s="123"/>
      <c r="P20" s="120">
        <f>SUM(P17:P19)</f>
        <v>-8800708.0299999993</v>
      </c>
      <c r="Q20" s="123"/>
      <c r="R20" s="120">
        <f>SUM(R17:R19)</f>
        <v>346349</v>
      </c>
      <c r="S20" s="123"/>
      <c r="T20" s="120">
        <f>SUM(T17:T19)</f>
        <v>9147057.0299999993</v>
      </c>
      <c r="U20" s="98">
        <f>SUM(U17:U19)</f>
        <v>0</v>
      </c>
      <c r="V20" s="120">
        <f t="shared" ref="V20:W20" si="14">SUM(V17:V19)</f>
        <v>9147057.0299999993</v>
      </c>
      <c r="W20" s="120">
        <f t="shared" si="14"/>
        <v>0</v>
      </c>
      <c r="X20" s="120">
        <f>SUM(X17:X19)</f>
        <v>0</v>
      </c>
      <c r="Y20" s="120">
        <f>SUM(Y17:Y19)</f>
        <v>0</v>
      </c>
      <c r="Z20" s="123"/>
      <c r="AA20" s="98">
        <f>SUM(AA17:AA19)</f>
        <v>9147057.0399999991</v>
      </c>
      <c r="AB20" s="155"/>
      <c r="AC20" s="155"/>
      <c r="AD20" s="120">
        <f>SUM(AD17:AD19)</f>
        <v>0</v>
      </c>
      <c r="AE20" s="86"/>
      <c r="AF20" s="120">
        <f t="shared" ref="AF20:AK20" si="15">SUM(AF17:AF19)</f>
        <v>559197.52</v>
      </c>
      <c r="AG20" s="120">
        <f t="shared" si="15"/>
        <v>7931688.7999999998</v>
      </c>
      <c r="AH20" s="120">
        <f t="shared" si="15"/>
        <v>23647.360000000001</v>
      </c>
      <c r="AI20" s="120">
        <f t="shared" si="15"/>
        <v>615177.69999999995</v>
      </c>
      <c r="AJ20" s="120">
        <f t="shared" si="15"/>
        <v>17345.66</v>
      </c>
      <c r="AK20" s="120">
        <f t="shared" si="15"/>
        <v>0</v>
      </c>
      <c r="AL20" s="120">
        <f>SUM(AL17:AL19)</f>
        <v>0</v>
      </c>
      <c r="AM20" s="98">
        <f>SUM(AM17:AM19)</f>
        <v>9147057.0399999991</v>
      </c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8"/>
      <c r="BB20" s="10"/>
      <c r="BC20" s="16"/>
      <c r="BD20" s="16"/>
      <c r="BE20" s="10"/>
      <c r="BF20" s="10"/>
      <c r="BG20" s="16"/>
      <c r="BH20" s="17"/>
      <c r="BI20" s="10"/>
      <c r="BJ20" s="10"/>
      <c r="BK20" s="158"/>
    </row>
    <row r="21" spans="1:63" x14ac:dyDescent="0.2">
      <c r="A21" s="305" t="s">
        <v>141</v>
      </c>
      <c r="B21" s="5" t="s">
        <v>142</v>
      </c>
      <c r="C21" s="6" t="s">
        <v>112</v>
      </c>
      <c r="D21" s="6" t="s">
        <v>143</v>
      </c>
      <c r="E21" s="117">
        <v>2412313.6000000001</v>
      </c>
      <c r="F21" s="21">
        <v>2909408.09</v>
      </c>
      <c r="G21" s="21">
        <v>0</v>
      </c>
      <c r="H21" s="119"/>
      <c r="I21" s="21">
        <v>0</v>
      </c>
      <c r="J21" s="97">
        <f t="shared" si="0"/>
        <v>5321721.6899999995</v>
      </c>
      <c r="K21" s="126"/>
      <c r="L21" s="21">
        <v>13690414</v>
      </c>
      <c r="M21" s="126"/>
      <c r="N21" s="21">
        <v>0</v>
      </c>
      <c r="O21" s="126"/>
      <c r="P21" s="21">
        <v>-19012135.690000001</v>
      </c>
      <c r="Q21" s="126"/>
      <c r="R21" s="134">
        <f t="shared" si="1"/>
        <v>0</v>
      </c>
      <c r="S21" s="126"/>
      <c r="T21" s="139">
        <f t="shared" si="2"/>
        <v>5321721.6899999995</v>
      </c>
      <c r="U21" s="22">
        <v>0</v>
      </c>
      <c r="V21" s="139">
        <f t="shared" si="3"/>
        <v>5321721.6899999995</v>
      </c>
      <c r="W21" s="140">
        <f t="shared" si="4"/>
        <v>13690414</v>
      </c>
      <c r="X21" s="21">
        <v>0</v>
      </c>
      <c r="Y21" s="140">
        <f t="shared" si="5"/>
        <v>13690414</v>
      </c>
      <c r="Z21" s="126"/>
      <c r="AA21" s="176"/>
      <c r="AB21" s="154">
        <f t="shared" ref="AB21:AB29" si="16">AZ21</f>
        <v>5321721.6900000004</v>
      </c>
      <c r="AC21" s="176"/>
      <c r="AD21" s="37">
        <v>0</v>
      </c>
      <c r="AE21" s="86"/>
      <c r="AF21" s="150"/>
      <c r="AG21" s="150"/>
      <c r="AH21" s="150"/>
      <c r="AI21" s="150"/>
      <c r="AJ21" s="150"/>
      <c r="AK21" s="150"/>
      <c r="AL21" s="150"/>
      <c r="AM21" s="155"/>
      <c r="AN21" s="23">
        <v>0</v>
      </c>
      <c r="AO21" s="23">
        <v>0</v>
      </c>
      <c r="AP21" s="23">
        <v>0</v>
      </c>
      <c r="AQ21" s="23">
        <v>0</v>
      </c>
      <c r="AR21" s="23">
        <v>5321721.6900000004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23">
        <v>0</v>
      </c>
      <c r="AY21" s="23">
        <v>0</v>
      </c>
      <c r="AZ21" s="157">
        <f t="shared" si="9"/>
        <v>5321721.6900000004</v>
      </c>
      <c r="BA21" s="8"/>
      <c r="BB21" s="10"/>
      <c r="BC21" s="16"/>
      <c r="BD21" s="16"/>
      <c r="BE21" s="10"/>
      <c r="BF21" s="10"/>
      <c r="BG21" s="16"/>
      <c r="BH21" s="17"/>
      <c r="BI21" s="10"/>
      <c r="BJ21" s="10"/>
      <c r="BK21" s="158"/>
    </row>
    <row r="22" spans="1:63" x14ac:dyDescent="0.2">
      <c r="A22" s="306"/>
      <c r="B22" s="5" t="s">
        <v>144</v>
      </c>
      <c r="C22" s="6" t="s">
        <v>145</v>
      </c>
      <c r="D22" s="6" t="s">
        <v>146</v>
      </c>
      <c r="E22" s="117">
        <v>1418858.4</v>
      </c>
      <c r="F22" s="21">
        <v>0</v>
      </c>
      <c r="G22" s="21">
        <v>0</v>
      </c>
      <c r="H22" s="119"/>
      <c r="I22" s="21">
        <v>0</v>
      </c>
      <c r="J22" s="97">
        <f t="shared" si="0"/>
        <v>1418858.4</v>
      </c>
      <c r="K22" s="126"/>
      <c r="L22" s="21">
        <v>945905.6</v>
      </c>
      <c r="M22" s="126"/>
      <c r="N22" s="21">
        <v>0</v>
      </c>
      <c r="O22" s="126"/>
      <c r="P22" s="21">
        <v>0</v>
      </c>
      <c r="Q22" s="126"/>
      <c r="R22" s="134">
        <f t="shared" si="1"/>
        <v>2364764</v>
      </c>
      <c r="S22" s="126"/>
      <c r="T22" s="139">
        <f t="shared" si="2"/>
        <v>1418858.4</v>
      </c>
      <c r="U22" s="22">
        <v>0</v>
      </c>
      <c r="V22" s="139">
        <f t="shared" si="3"/>
        <v>1418858.4</v>
      </c>
      <c r="W22" s="140">
        <f t="shared" si="4"/>
        <v>945905.6</v>
      </c>
      <c r="X22" s="21">
        <v>0</v>
      </c>
      <c r="Y22" s="140">
        <f t="shared" si="5"/>
        <v>945905.6</v>
      </c>
      <c r="Z22" s="126"/>
      <c r="AA22" s="176"/>
      <c r="AB22" s="154">
        <f t="shared" si="16"/>
        <v>1418858.4</v>
      </c>
      <c r="AC22" s="176"/>
      <c r="AD22" s="37">
        <v>0</v>
      </c>
      <c r="AE22" s="86"/>
      <c r="AF22" s="150"/>
      <c r="AG22" s="150"/>
      <c r="AH22" s="150"/>
      <c r="AI22" s="150"/>
      <c r="AJ22" s="150"/>
      <c r="AK22" s="150"/>
      <c r="AL22" s="150"/>
      <c r="AM22" s="155"/>
      <c r="AN22" s="23">
        <v>0</v>
      </c>
      <c r="AO22" s="23">
        <v>0</v>
      </c>
      <c r="AP22" s="23">
        <v>0</v>
      </c>
      <c r="AQ22" s="23">
        <v>0</v>
      </c>
      <c r="AR22" s="23">
        <v>1418858.4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157">
        <f t="shared" si="9"/>
        <v>1418858.4</v>
      </c>
      <c r="BA22" s="8"/>
      <c r="BB22" s="10"/>
      <c r="BC22" s="16"/>
      <c r="BD22" s="16"/>
      <c r="BE22" s="10"/>
      <c r="BF22" s="10"/>
      <c r="BG22" s="16"/>
      <c r="BH22" s="17"/>
      <c r="BI22" s="10"/>
      <c r="BJ22" s="10"/>
      <c r="BK22" s="158"/>
    </row>
    <row r="23" spans="1:63" ht="22.5" x14ac:dyDescent="0.2">
      <c r="A23" s="306"/>
      <c r="B23" s="5" t="s">
        <v>147</v>
      </c>
      <c r="C23" s="6" t="s">
        <v>148</v>
      </c>
      <c r="D23" s="6" t="s">
        <v>149</v>
      </c>
      <c r="E23" s="21">
        <v>0</v>
      </c>
      <c r="F23" s="21">
        <v>0</v>
      </c>
      <c r="G23" s="21">
        <v>0</v>
      </c>
      <c r="H23" s="119"/>
      <c r="I23" s="21">
        <v>0</v>
      </c>
      <c r="J23" s="97">
        <f t="shared" si="0"/>
        <v>0</v>
      </c>
      <c r="K23" s="126"/>
      <c r="L23" s="21">
        <v>0</v>
      </c>
      <c r="M23" s="126"/>
      <c r="N23" s="21">
        <v>1891</v>
      </c>
      <c r="O23" s="126"/>
      <c r="P23" s="21">
        <v>0</v>
      </c>
      <c r="Q23" s="126"/>
      <c r="R23" s="134">
        <f t="shared" si="1"/>
        <v>1891</v>
      </c>
      <c r="S23" s="126"/>
      <c r="T23" s="139">
        <f t="shared" si="2"/>
        <v>0</v>
      </c>
      <c r="U23" s="22">
        <v>1077.5999999999999</v>
      </c>
      <c r="V23" s="139">
        <f t="shared" si="3"/>
        <v>1077.5999999999999</v>
      </c>
      <c r="W23" s="140">
        <f t="shared" si="4"/>
        <v>0</v>
      </c>
      <c r="X23" s="21">
        <v>813.4</v>
      </c>
      <c r="Y23" s="140">
        <f t="shared" si="5"/>
        <v>813.4</v>
      </c>
      <c r="Z23" s="126"/>
      <c r="AA23" s="176"/>
      <c r="AB23" s="154">
        <f t="shared" si="16"/>
        <v>1077.5999999999999</v>
      </c>
      <c r="AC23" s="176"/>
      <c r="AD23" s="37">
        <v>0</v>
      </c>
      <c r="AE23" s="86"/>
      <c r="AF23" s="150"/>
      <c r="AG23" s="150"/>
      <c r="AH23" s="150"/>
      <c r="AI23" s="150"/>
      <c r="AJ23" s="150"/>
      <c r="AK23" s="150"/>
      <c r="AL23" s="150"/>
      <c r="AM23" s="155"/>
      <c r="AN23" s="23">
        <v>0</v>
      </c>
      <c r="AO23" s="23">
        <v>0</v>
      </c>
      <c r="AP23" s="23">
        <v>0</v>
      </c>
      <c r="AQ23" s="23">
        <v>0</v>
      </c>
      <c r="AR23" s="23">
        <v>1077.5999999999999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23">
        <v>0</v>
      </c>
      <c r="AZ23" s="157">
        <f t="shared" si="9"/>
        <v>1077.5999999999999</v>
      </c>
      <c r="BA23" s="8"/>
      <c r="BB23" s="10"/>
      <c r="BC23" s="16"/>
      <c r="BD23" s="16"/>
      <c r="BE23" s="10"/>
      <c r="BF23" s="10"/>
      <c r="BG23" s="16"/>
      <c r="BH23" s="17"/>
      <c r="BI23" s="10"/>
      <c r="BJ23" s="10"/>
      <c r="BK23" s="158"/>
    </row>
    <row r="24" spans="1:63" ht="22.5" x14ac:dyDescent="0.2">
      <c r="A24" s="307"/>
      <c r="B24" s="12" t="s">
        <v>150</v>
      </c>
      <c r="C24" s="6"/>
      <c r="D24" s="13" t="s">
        <v>151</v>
      </c>
      <c r="E24" s="120">
        <f>SUM(E21:E23)</f>
        <v>3831172</v>
      </c>
      <c r="F24" s="120">
        <f t="shared" ref="F24:J24" si="17">SUM(F21:F23)</f>
        <v>2909408.09</v>
      </c>
      <c r="G24" s="120">
        <f t="shared" si="17"/>
        <v>0</v>
      </c>
      <c r="H24" s="119"/>
      <c r="I24" s="120">
        <f t="shared" si="17"/>
        <v>0</v>
      </c>
      <c r="J24" s="98">
        <f t="shared" si="17"/>
        <v>6740580.0899999999</v>
      </c>
      <c r="K24" s="123"/>
      <c r="L24" s="120">
        <f t="shared" ref="L24:N24" si="18">SUM(L21:L23)</f>
        <v>14636319.6</v>
      </c>
      <c r="M24" s="123"/>
      <c r="N24" s="120">
        <f t="shared" si="18"/>
        <v>1891</v>
      </c>
      <c r="O24" s="123"/>
      <c r="P24" s="120">
        <f t="shared" ref="P24:R24" si="19">SUM(P21:P23)</f>
        <v>-19012135.690000001</v>
      </c>
      <c r="Q24" s="123"/>
      <c r="R24" s="120">
        <f t="shared" si="19"/>
        <v>2366655</v>
      </c>
      <c r="S24" s="123"/>
      <c r="T24" s="120">
        <f t="shared" ref="T24:Y24" si="20">SUM(T21:T23)</f>
        <v>6740580.0899999999</v>
      </c>
      <c r="U24" s="98">
        <f t="shared" si="20"/>
        <v>1077.5999999999999</v>
      </c>
      <c r="V24" s="120">
        <f t="shared" si="20"/>
        <v>6741657.6899999995</v>
      </c>
      <c r="W24" s="120">
        <f t="shared" si="20"/>
        <v>14636319.6</v>
      </c>
      <c r="X24" s="120">
        <f t="shared" si="20"/>
        <v>813.4</v>
      </c>
      <c r="Y24" s="120">
        <f t="shared" si="20"/>
        <v>14637133</v>
      </c>
      <c r="Z24" s="123"/>
      <c r="AA24" s="155"/>
      <c r="AB24" s="98">
        <f t="shared" ref="AB24" si="21">SUM(AB21:AB23)</f>
        <v>6741657.6899999995</v>
      </c>
      <c r="AC24" s="155"/>
      <c r="AD24" s="120">
        <f>SUM(AD21:AD23)</f>
        <v>0</v>
      </c>
      <c r="AE24" s="86"/>
      <c r="AF24" s="151"/>
      <c r="AG24" s="151"/>
      <c r="AH24" s="151"/>
      <c r="AI24" s="151"/>
      <c r="AJ24" s="151"/>
      <c r="AK24" s="151"/>
      <c r="AL24" s="151"/>
      <c r="AM24" s="155"/>
      <c r="AN24" s="120">
        <f t="shared" ref="AN24:AZ24" si="22">SUM(AN21:AN23)</f>
        <v>0</v>
      </c>
      <c r="AO24" s="120">
        <f t="shared" si="22"/>
        <v>0</v>
      </c>
      <c r="AP24" s="120">
        <f t="shared" si="22"/>
        <v>0</v>
      </c>
      <c r="AQ24" s="120">
        <f t="shared" si="22"/>
        <v>0</v>
      </c>
      <c r="AR24" s="120">
        <f t="shared" si="22"/>
        <v>6741657.6899999995</v>
      </c>
      <c r="AS24" s="120">
        <f t="shared" si="22"/>
        <v>0</v>
      </c>
      <c r="AT24" s="120">
        <f t="shared" si="22"/>
        <v>0</v>
      </c>
      <c r="AU24" s="120">
        <f t="shared" si="22"/>
        <v>0</v>
      </c>
      <c r="AV24" s="120">
        <f t="shared" si="22"/>
        <v>0</v>
      </c>
      <c r="AW24" s="120">
        <f t="shared" si="22"/>
        <v>0</v>
      </c>
      <c r="AX24" s="120">
        <f t="shared" si="22"/>
        <v>0</v>
      </c>
      <c r="AY24" s="120">
        <f t="shared" si="22"/>
        <v>0</v>
      </c>
      <c r="AZ24" s="120">
        <f t="shared" si="22"/>
        <v>6741657.6899999995</v>
      </c>
      <c r="BA24" s="8"/>
      <c r="BB24" s="10"/>
      <c r="BC24" s="16"/>
      <c r="BD24" s="16"/>
      <c r="BE24" s="10"/>
      <c r="BF24" s="10"/>
      <c r="BG24" s="16"/>
      <c r="BH24" s="17"/>
      <c r="BI24" s="10"/>
      <c r="BJ24" s="10"/>
      <c r="BK24" s="158"/>
    </row>
    <row r="25" spans="1:63" ht="22.5" x14ac:dyDescent="0.2">
      <c r="A25" s="302" t="s">
        <v>152</v>
      </c>
      <c r="B25" s="74" t="s">
        <v>153</v>
      </c>
      <c r="C25" s="73" t="s">
        <v>112</v>
      </c>
      <c r="D25" s="73" t="s">
        <v>154</v>
      </c>
      <c r="E25" s="21">
        <v>0</v>
      </c>
      <c r="F25" s="21">
        <v>0</v>
      </c>
      <c r="G25" s="21">
        <v>0</v>
      </c>
      <c r="H25" s="119"/>
      <c r="I25" s="21">
        <v>0</v>
      </c>
      <c r="J25" s="97">
        <f t="shared" si="0"/>
        <v>0</v>
      </c>
      <c r="K25" s="126"/>
      <c r="L25" s="21">
        <v>0</v>
      </c>
      <c r="M25" s="126"/>
      <c r="N25" s="21">
        <v>0</v>
      </c>
      <c r="O25" s="126"/>
      <c r="P25" s="21">
        <v>0</v>
      </c>
      <c r="Q25" s="126"/>
      <c r="R25" s="134">
        <f t="shared" si="1"/>
        <v>0</v>
      </c>
      <c r="S25" s="126"/>
      <c r="T25" s="139">
        <f t="shared" si="2"/>
        <v>0</v>
      </c>
      <c r="U25" s="22">
        <v>0</v>
      </c>
      <c r="V25" s="139">
        <f t="shared" si="3"/>
        <v>0</v>
      </c>
      <c r="W25" s="140">
        <f t="shared" si="4"/>
        <v>0</v>
      </c>
      <c r="X25" s="21">
        <v>0</v>
      </c>
      <c r="Y25" s="140">
        <f t="shared" si="5"/>
        <v>0</v>
      </c>
      <c r="Z25" s="126"/>
      <c r="AA25" s="176"/>
      <c r="AB25" s="154">
        <f t="shared" si="16"/>
        <v>0</v>
      </c>
      <c r="AC25" s="176"/>
      <c r="AD25" s="37">
        <v>0</v>
      </c>
      <c r="AE25" s="86"/>
      <c r="AF25" s="150"/>
      <c r="AG25" s="150"/>
      <c r="AH25" s="150"/>
      <c r="AI25" s="150"/>
      <c r="AJ25" s="150"/>
      <c r="AK25" s="150"/>
      <c r="AL25" s="150"/>
      <c r="AM25" s="155"/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3">
        <v>0</v>
      </c>
      <c r="AY25" s="23">
        <v>0</v>
      </c>
      <c r="AZ25" s="157">
        <f t="shared" si="9"/>
        <v>0</v>
      </c>
      <c r="BA25" s="8"/>
      <c r="BB25" s="16"/>
      <c r="BC25" s="16"/>
      <c r="BD25" s="16"/>
      <c r="BE25" s="16"/>
      <c r="BF25" s="16"/>
      <c r="BG25" s="16"/>
      <c r="BH25" s="17"/>
      <c r="BI25" s="16"/>
      <c r="BJ25" s="16"/>
      <c r="BK25" s="158"/>
    </row>
    <row r="26" spans="1:63" ht="22.5" x14ac:dyDescent="0.2">
      <c r="A26" s="303"/>
      <c r="B26" s="74" t="s">
        <v>155</v>
      </c>
      <c r="C26" s="73" t="s">
        <v>112</v>
      </c>
      <c r="D26" s="73" t="s">
        <v>156</v>
      </c>
      <c r="E26" s="21">
        <v>0</v>
      </c>
      <c r="F26" s="21">
        <v>0</v>
      </c>
      <c r="G26" s="21">
        <v>0</v>
      </c>
      <c r="H26" s="119"/>
      <c r="I26" s="21">
        <v>0</v>
      </c>
      <c r="J26" s="97">
        <f t="shared" si="0"/>
        <v>0</v>
      </c>
      <c r="K26" s="126"/>
      <c r="L26" s="21">
        <v>0</v>
      </c>
      <c r="M26" s="126"/>
      <c r="N26" s="21">
        <v>0</v>
      </c>
      <c r="O26" s="126"/>
      <c r="P26" s="21">
        <v>0</v>
      </c>
      <c r="Q26" s="126"/>
      <c r="R26" s="134">
        <f>J26+L26+N26+P26</f>
        <v>0</v>
      </c>
      <c r="S26" s="126"/>
      <c r="T26" s="139">
        <f t="shared" si="2"/>
        <v>0</v>
      </c>
      <c r="U26" s="22">
        <v>0</v>
      </c>
      <c r="V26" s="139">
        <f t="shared" si="3"/>
        <v>0</v>
      </c>
      <c r="W26" s="140">
        <f t="shared" si="4"/>
        <v>0</v>
      </c>
      <c r="X26" s="21">
        <v>0</v>
      </c>
      <c r="Y26" s="140">
        <f t="shared" si="5"/>
        <v>0</v>
      </c>
      <c r="Z26" s="126"/>
      <c r="AA26" s="176"/>
      <c r="AB26" s="154">
        <f t="shared" si="16"/>
        <v>0</v>
      </c>
      <c r="AC26" s="176"/>
      <c r="AD26" s="37">
        <v>0</v>
      </c>
      <c r="AE26" s="86"/>
      <c r="AF26" s="150"/>
      <c r="AG26" s="150"/>
      <c r="AH26" s="150"/>
      <c r="AI26" s="150"/>
      <c r="AJ26" s="150"/>
      <c r="AK26" s="150"/>
      <c r="AL26" s="150"/>
      <c r="AM26" s="155"/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v>0</v>
      </c>
      <c r="AX26" s="23">
        <v>0</v>
      </c>
      <c r="AY26" s="23">
        <v>0</v>
      </c>
      <c r="AZ26" s="157">
        <f t="shared" si="9"/>
        <v>0</v>
      </c>
      <c r="BA26" s="8"/>
      <c r="BB26" s="16"/>
      <c r="BC26" s="16"/>
      <c r="BD26" s="16"/>
      <c r="BE26" s="16"/>
      <c r="BF26" s="16"/>
      <c r="BG26" s="16"/>
      <c r="BH26" s="17"/>
      <c r="BI26" s="16"/>
      <c r="BJ26" s="16"/>
      <c r="BK26" s="158"/>
    </row>
    <row r="27" spans="1:63" ht="22.5" x14ac:dyDescent="0.2">
      <c r="A27" s="303"/>
      <c r="B27" s="74" t="s">
        <v>157</v>
      </c>
      <c r="C27" s="73" t="s">
        <v>158</v>
      </c>
      <c r="D27" s="73" t="s">
        <v>159</v>
      </c>
      <c r="E27" s="7">
        <v>0</v>
      </c>
      <c r="F27" s="7">
        <v>0</v>
      </c>
      <c r="G27" s="7">
        <v>0</v>
      </c>
      <c r="H27" s="119"/>
      <c r="I27" s="7">
        <v>0</v>
      </c>
      <c r="J27" s="97">
        <f t="shared" si="0"/>
        <v>0</v>
      </c>
      <c r="K27" s="125"/>
      <c r="L27" s="7">
        <v>0</v>
      </c>
      <c r="M27" s="125"/>
      <c r="N27" s="7">
        <v>99983</v>
      </c>
      <c r="O27" s="125"/>
      <c r="P27" s="7">
        <v>0</v>
      </c>
      <c r="Q27" s="125"/>
      <c r="R27" s="134">
        <f t="shared" si="1"/>
        <v>99983</v>
      </c>
      <c r="S27" s="125"/>
      <c r="T27" s="139">
        <f t="shared" si="2"/>
        <v>0</v>
      </c>
      <c r="U27" s="9">
        <v>56975.93</v>
      </c>
      <c r="V27" s="139">
        <f t="shared" si="3"/>
        <v>56975.93</v>
      </c>
      <c r="W27" s="140">
        <f t="shared" si="4"/>
        <v>0</v>
      </c>
      <c r="X27" s="7">
        <v>43007.07</v>
      </c>
      <c r="Y27" s="140">
        <f t="shared" si="5"/>
        <v>43007.07</v>
      </c>
      <c r="Z27" s="125"/>
      <c r="AA27" s="175"/>
      <c r="AB27" s="154">
        <f t="shared" si="16"/>
        <v>56975.92</v>
      </c>
      <c r="AC27" s="175"/>
      <c r="AD27" s="37">
        <v>0</v>
      </c>
      <c r="AE27" s="86"/>
      <c r="AF27" s="119"/>
      <c r="AG27" s="119"/>
      <c r="AH27" s="119"/>
      <c r="AI27" s="119"/>
      <c r="AJ27" s="119"/>
      <c r="AK27" s="119"/>
      <c r="AL27" s="119"/>
      <c r="AM27" s="155"/>
      <c r="AN27" s="7">
        <v>7024.21</v>
      </c>
      <c r="AO27" s="7">
        <v>354.29</v>
      </c>
      <c r="AP27" s="7">
        <v>0</v>
      </c>
      <c r="AQ27" s="7">
        <v>248.91</v>
      </c>
      <c r="AR27" s="7">
        <v>18409.68</v>
      </c>
      <c r="AS27" s="7">
        <v>1847.38</v>
      </c>
      <c r="AT27" s="7">
        <v>15841.72</v>
      </c>
      <c r="AU27" s="7">
        <v>6468.92</v>
      </c>
      <c r="AV27" s="7">
        <v>3168.04</v>
      </c>
      <c r="AW27" s="7">
        <v>3585.1</v>
      </c>
      <c r="AX27" s="19">
        <v>27.67</v>
      </c>
      <c r="AY27" s="19">
        <v>0</v>
      </c>
      <c r="AZ27" s="157">
        <f t="shared" si="9"/>
        <v>56975.92</v>
      </c>
      <c r="BA27" s="8"/>
      <c r="BB27" s="8"/>
      <c r="BC27" s="8"/>
      <c r="BD27" s="8"/>
      <c r="BE27" s="8"/>
      <c r="BF27" s="8"/>
      <c r="BG27" s="8"/>
      <c r="BH27" s="11"/>
      <c r="BI27" s="8"/>
      <c r="BJ27" s="8"/>
      <c r="BK27" s="158"/>
    </row>
    <row r="28" spans="1:63" ht="33.75" x14ac:dyDescent="0.2">
      <c r="A28" s="303"/>
      <c r="B28" s="74" t="s">
        <v>160</v>
      </c>
      <c r="C28" s="73" t="s">
        <v>161</v>
      </c>
      <c r="D28" s="73" t="s">
        <v>162</v>
      </c>
      <c r="E28" s="116">
        <v>0</v>
      </c>
      <c r="F28" s="7">
        <v>0</v>
      </c>
      <c r="G28" s="7">
        <v>0</v>
      </c>
      <c r="H28" s="119"/>
      <c r="I28" s="7">
        <v>0</v>
      </c>
      <c r="J28" s="97">
        <f t="shared" si="0"/>
        <v>0</v>
      </c>
      <c r="K28" s="125"/>
      <c r="L28" s="7">
        <v>17574762.300000001</v>
      </c>
      <c r="M28" s="125"/>
      <c r="N28" s="7">
        <v>0</v>
      </c>
      <c r="O28" s="125"/>
      <c r="P28" s="7">
        <v>0</v>
      </c>
      <c r="Q28" s="125"/>
      <c r="R28" s="134">
        <f>J28+L28+N28+P28</f>
        <v>17574762.300000001</v>
      </c>
      <c r="S28" s="125"/>
      <c r="T28" s="139">
        <f t="shared" si="2"/>
        <v>0</v>
      </c>
      <c r="U28" s="9">
        <v>0</v>
      </c>
      <c r="V28" s="139">
        <f t="shared" si="3"/>
        <v>0</v>
      </c>
      <c r="W28" s="140">
        <f t="shared" si="4"/>
        <v>17574762.300000001</v>
      </c>
      <c r="X28" s="7">
        <v>0</v>
      </c>
      <c r="Y28" s="140">
        <f t="shared" si="5"/>
        <v>17574762.300000001</v>
      </c>
      <c r="Z28" s="125"/>
      <c r="AA28" s="175"/>
      <c r="AB28" s="154">
        <f t="shared" si="16"/>
        <v>0</v>
      </c>
      <c r="AC28" s="175"/>
      <c r="AD28" s="37">
        <v>0</v>
      </c>
      <c r="AE28" s="86"/>
      <c r="AF28" s="119"/>
      <c r="AG28" s="119"/>
      <c r="AH28" s="119"/>
      <c r="AI28" s="119"/>
      <c r="AJ28" s="119"/>
      <c r="AK28" s="119"/>
      <c r="AL28" s="119"/>
      <c r="AM28" s="155"/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19">
        <v>0</v>
      </c>
      <c r="AY28" s="19">
        <v>0</v>
      </c>
      <c r="AZ28" s="157">
        <f t="shared" si="9"/>
        <v>0</v>
      </c>
      <c r="BA28" s="8"/>
      <c r="BB28" s="8"/>
      <c r="BC28" s="8"/>
      <c r="BD28" s="8"/>
      <c r="BE28" s="8"/>
      <c r="BF28" s="8"/>
      <c r="BG28" s="8"/>
      <c r="BH28" s="11"/>
      <c r="BI28" s="8"/>
      <c r="BJ28" s="8"/>
      <c r="BK28" s="158"/>
    </row>
    <row r="29" spans="1:63" ht="33.75" x14ac:dyDescent="0.2">
      <c r="A29" s="303"/>
      <c r="B29" s="73" t="s">
        <v>163</v>
      </c>
      <c r="C29" s="73" t="s">
        <v>1673</v>
      </c>
      <c r="D29" s="73" t="s">
        <v>164</v>
      </c>
      <c r="E29" s="7">
        <v>0</v>
      </c>
      <c r="F29" s="7">
        <v>0</v>
      </c>
      <c r="G29" s="7">
        <v>0</v>
      </c>
      <c r="H29" s="119"/>
      <c r="I29" s="7">
        <v>0</v>
      </c>
      <c r="J29" s="97">
        <f t="shared" si="0"/>
        <v>0</v>
      </c>
      <c r="K29" s="125"/>
      <c r="L29" s="7">
        <v>8794308.8499999996</v>
      </c>
      <c r="M29" s="125"/>
      <c r="N29" s="7">
        <v>0</v>
      </c>
      <c r="O29" s="125"/>
      <c r="P29" s="7">
        <v>0</v>
      </c>
      <c r="Q29" s="125"/>
      <c r="R29" s="134">
        <f t="shared" si="1"/>
        <v>8794308.8499999996</v>
      </c>
      <c r="S29" s="125"/>
      <c r="T29" s="139">
        <f t="shared" si="2"/>
        <v>0</v>
      </c>
      <c r="U29" s="9">
        <v>0</v>
      </c>
      <c r="V29" s="139">
        <f t="shared" si="3"/>
        <v>0</v>
      </c>
      <c r="W29" s="140">
        <f t="shared" si="4"/>
        <v>8794308.8499999996</v>
      </c>
      <c r="X29" s="7">
        <v>0</v>
      </c>
      <c r="Y29" s="140">
        <f t="shared" si="5"/>
        <v>8794308.8499999996</v>
      </c>
      <c r="Z29" s="125"/>
      <c r="AA29" s="175"/>
      <c r="AB29" s="154">
        <f t="shared" si="16"/>
        <v>0</v>
      </c>
      <c r="AC29" s="175"/>
      <c r="AD29" s="37">
        <v>0</v>
      </c>
      <c r="AE29" s="86"/>
      <c r="AF29" s="119"/>
      <c r="AG29" s="119"/>
      <c r="AH29" s="119"/>
      <c r="AI29" s="119"/>
      <c r="AJ29" s="119"/>
      <c r="AK29" s="119"/>
      <c r="AL29" s="119"/>
      <c r="AM29" s="155"/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19">
        <v>0</v>
      </c>
      <c r="AY29" s="19">
        <v>0</v>
      </c>
      <c r="AZ29" s="157">
        <f t="shared" si="9"/>
        <v>0</v>
      </c>
      <c r="BA29" s="8"/>
      <c r="BB29" s="8"/>
      <c r="BC29" s="8"/>
      <c r="BD29" s="8"/>
      <c r="BE29" s="8"/>
      <c r="BF29" s="8"/>
      <c r="BG29" s="8"/>
      <c r="BH29" s="11"/>
      <c r="BI29" s="8"/>
      <c r="BJ29" s="8"/>
      <c r="BK29" s="158"/>
    </row>
    <row r="30" spans="1:63" ht="22.5" x14ac:dyDescent="0.2">
      <c r="A30" s="304"/>
      <c r="B30" s="76" t="s">
        <v>165</v>
      </c>
      <c r="C30" s="73"/>
      <c r="D30" s="77" t="s">
        <v>166</v>
      </c>
      <c r="E30" s="120">
        <f>SUM(E25:E29)</f>
        <v>0</v>
      </c>
      <c r="F30" s="120">
        <f>SUM(F25:F29)</f>
        <v>0</v>
      </c>
      <c r="G30" s="120">
        <f>SUM(G25:G29)</f>
        <v>0</v>
      </c>
      <c r="H30" s="119"/>
      <c r="I30" s="120">
        <f>SUM(I25:I29)</f>
        <v>0</v>
      </c>
      <c r="J30" s="98">
        <f>SUM(J25:J29)</f>
        <v>0</v>
      </c>
      <c r="K30" s="123"/>
      <c r="L30" s="120">
        <f>SUM(L25:L29)</f>
        <v>26369071.149999999</v>
      </c>
      <c r="M30" s="123"/>
      <c r="N30" s="120">
        <f>SUM(N25:N29)</f>
        <v>99983</v>
      </c>
      <c r="O30" s="123"/>
      <c r="P30" s="120">
        <f>SUM(P25:P29)</f>
        <v>0</v>
      </c>
      <c r="Q30" s="123"/>
      <c r="R30" s="120">
        <f>SUM(R25:R29)</f>
        <v>26469054.149999999</v>
      </c>
      <c r="S30" s="123"/>
      <c r="T30" s="120">
        <f>SUM(T25:T29)</f>
        <v>0</v>
      </c>
      <c r="U30" s="98">
        <f t="shared" ref="U30:Y30" si="23">SUM(U25:U29)</f>
        <v>56975.93</v>
      </c>
      <c r="V30" s="120">
        <f t="shared" si="23"/>
        <v>56975.93</v>
      </c>
      <c r="W30" s="120">
        <f t="shared" si="23"/>
        <v>26369071.149999999</v>
      </c>
      <c r="X30" s="120">
        <f t="shared" si="23"/>
        <v>43007.07</v>
      </c>
      <c r="Y30" s="120">
        <f t="shared" si="23"/>
        <v>26412078.219999999</v>
      </c>
      <c r="Z30" s="123"/>
      <c r="AA30" s="155"/>
      <c r="AB30" s="98">
        <f>SUM(AB25:AB29)</f>
        <v>56975.92</v>
      </c>
      <c r="AC30" s="155"/>
      <c r="AD30" s="120">
        <f>SUM(AD25:AD29)</f>
        <v>0</v>
      </c>
      <c r="AE30" s="86"/>
      <c r="AF30" s="151"/>
      <c r="AG30" s="151"/>
      <c r="AH30" s="151"/>
      <c r="AI30" s="151"/>
      <c r="AJ30" s="151"/>
      <c r="AK30" s="151"/>
      <c r="AL30" s="151"/>
      <c r="AM30" s="155"/>
      <c r="AN30" s="120">
        <f t="shared" ref="AN30:AZ30" si="24">SUM(AN25:AN29)</f>
        <v>7024.21</v>
      </c>
      <c r="AO30" s="120">
        <f t="shared" si="24"/>
        <v>354.29</v>
      </c>
      <c r="AP30" s="120">
        <f t="shared" si="24"/>
        <v>0</v>
      </c>
      <c r="AQ30" s="120">
        <f t="shared" si="24"/>
        <v>248.91</v>
      </c>
      <c r="AR30" s="120">
        <f t="shared" si="24"/>
        <v>18409.68</v>
      </c>
      <c r="AS30" s="120">
        <f t="shared" si="24"/>
        <v>1847.38</v>
      </c>
      <c r="AT30" s="120">
        <f t="shared" si="24"/>
        <v>15841.72</v>
      </c>
      <c r="AU30" s="120">
        <f t="shared" si="24"/>
        <v>6468.92</v>
      </c>
      <c r="AV30" s="120">
        <f t="shared" si="24"/>
        <v>3168.04</v>
      </c>
      <c r="AW30" s="120">
        <f t="shared" si="24"/>
        <v>3585.1</v>
      </c>
      <c r="AX30" s="120">
        <f t="shared" si="24"/>
        <v>27.67</v>
      </c>
      <c r="AY30" s="120">
        <f t="shared" si="24"/>
        <v>0</v>
      </c>
      <c r="AZ30" s="120">
        <f t="shared" si="24"/>
        <v>56975.92</v>
      </c>
      <c r="BA30" s="8"/>
      <c r="BB30" s="10"/>
      <c r="BC30" s="16"/>
      <c r="BD30" s="16"/>
      <c r="BE30" s="10"/>
      <c r="BF30" s="10"/>
      <c r="BG30" s="16"/>
      <c r="BH30" s="17"/>
      <c r="BI30" s="10"/>
      <c r="BJ30" s="10"/>
      <c r="BK30" s="158"/>
    </row>
    <row r="31" spans="1:63" ht="14.25" x14ac:dyDescent="0.2">
      <c r="A31" s="249"/>
      <c r="B31" s="74" t="s">
        <v>167</v>
      </c>
      <c r="C31" s="73" t="s">
        <v>168</v>
      </c>
      <c r="D31" s="73" t="s">
        <v>169</v>
      </c>
      <c r="E31" s="117">
        <v>6612267.1600000001</v>
      </c>
      <c r="F31" s="30">
        <v>0</v>
      </c>
      <c r="G31" s="30">
        <v>0</v>
      </c>
      <c r="H31" s="119"/>
      <c r="I31" s="30">
        <v>0</v>
      </c>
      <c r="J31" s="97">
        <f t="shared" si="0"/>
        <v>6612267.1600000001</v>
      </c>
      <c r="K31" s="123"/>
      <c r="L31" s="22">
        <v>0</v>
      </c>
      <c r="M31" s="133"/>
      <c r="N31" s="22">
        <v>0</v>
      </c>
      <c r="O31" s="133"/>
      <c r="P31" s="22">
        <v>0</v>
      </c>
      <c r="Q31" s="123"/>
      <c r="R31" s="134">
        <f t="shared" si="1"/>
        <v>6612267.1600000001</v>
      </c>
      <c r="S31" s="123"/>
      <c r="T31" s="139">
        <f t="shared" si="2"/>
        <v>6612267.1600000001</v>
      </c>
      <c r="U31" s="22">
        <v>0</v>
      </c>
      <c r="V31" s="139">
        <f t="shared" si="3"/>
        <v>6612267.1600000001</v>
      </c>
      <c r="W31" s="140">
        <f t="shared" si="4"/>
        <v>0</v>
      </c>
      <c r="X31" s="22">
        <v>0</v>
      </c>
      <c r="Y31" s="140">
        <f t="shared" si="5"/>
        <v>0</v>
      </c>
      <c r="Z31" s="123"/>
      <c r="AA31" s="154">
        <f>AM31</f>
        <v>6612267.1600000001</v>
      </c>
      <c r="AB31" s="155"/>
      <c r="AC31" s="155"/>
      <c r="AD31" s="37">
        <v>0</v>
      </c>
      <c r="AE31" s="86"/>
      <c r="AF31" s="21">
        <v>6612267.1600000001</v>
      </c>
      <c r="AG31" s="21">
        <v>0</v>
      </c>
      <c r="AH31" s="21">
        <v>0</v>
      </c>
      <c r="AI31" s="30">
        <v>0</v>
      </c>
      <c r="AJ31" s="30">
        <v>0</v>
      </c>
      <c r="AK31" s="30">
        <v>0</v>
      </c>
      <c r="AL31" s="30">
        <v>0</v>
      </c>
      <c r="AM31" s="154">
        <f>AF31+AG31+AH31+AI31+AJ31+AK31+AL31</f>
        <v>6612267.1600000001</v>
      </c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8"/>
      <c r="BB31" s="10"/>
      <c r="BC31" s="16"/>
      <c r="BD31" s="16"/>
      <c r="BE31" s="10"/>
      <c r="BF31" s="10"/>
      <c r="BG31" s="16"/>
      <c r="BH31" s="17"/>
      <c r="BI31" s="10"/>
      <c r="BJ31" s="10"/>
      <c r="BK31" s="158"/>
    </row>
    <row r="32" spans="1:63" ht="14.25" x14ac:dyDescent="0.2">
      <c r="A32" s="249"/>
      <c r="B32" s="74" t="s">
        <v>170</v>
      </c>
      <c r="C32" s="73" t="s">
        <v>171</v>
      </c>
      <c r="D32" s="73" t="s">
        <v>172</v>
      </c>
      <c r="E32" s="117">
        <v>0</v>
      </c>
      <c r="F32" s="30">
        <v>0</v>
      </c>
      <c r="G32" s="30">
        <v>0</v>
      </c>
      <c r="H32" s="119"/>
      <c r="I32" s="30">
        <v>5931211.6500000004</v>
      </c>
      <c r="J32" s="97">
        <f t="shared" si="0"/>
        <v>5931211.6500000004</v>
      </c>
      <c r="K32" s="123"/>
      <c r="L32" s="22">
        <v>36313885.590000004</v>
      </c>
      <c r="M32" s="133"/>
      <c r="N32" s="22">
        <v>0</v>
      </c>
      <c r="O32" s="133"/>
      <c r="P32" s="22">
        <v>0</v>
      </c>
      <c r="Q32" s="123"/>
      <c r="R32" s="134">
        <f t="shared" si="1"/>
        <v>42245097.240000002</v>
      </c>
      <c r="S32" s="123"/>
      <c r="T32" s="139">
        <f t="shared" si="2"/>
        <v>5931211.6500000004</v>
      </c>
      <c r="U32" s="22">
        <v>0</v>
      </c>
      <c r="V32" s="139">
        <f t="shared" si="3"/>
        <v>5931211.6500000004</v>
      </c>
      <c r="W32" s="140">
        <f t="shared" si="4"/>
        <v>36313885.590000004</v>
      </c>
      <c r="X32" s="22">
        <v>0</v>
      </c>
      <c r="Y32" s="140">
        <f t="shared" si="5"/>
        <v>36313885.590000004</v>
      </c>
      <c r="Z32" s="123"/>
      <c r="AA32" s="154">
        <f>AM32</f>
        <v>2524908.1999999997</v>
      </c>
      <c r="AB32" s="154">
        <f>AZ32</f>
        <v>3406303.4699999993</v>
      </c>
      <c r="AC32" s="154">
        <f>BK32</f>
        <v>0</v>
      </c>
      <c r="AD32" s="37">
        <v>0</v>
      </c>
      <c r="AE32" s="86"/>
      <c r="AF32" s="21">
        <v>61065.88</v>
      </c>
      <c r="AG32" s="21">
        <v>2275588.0499999998</v>
      </c>
      <c r="AH32" s="21">
        <v>6784.39</v>
      </c>
      <c r="AI32" s="30">
        <v>176493.44</v>
      </c>
      <c r="AJ32" s="30">
        <v>4976.4399999999996</v>
      </c>
      <c r="AK32" s="30">
        <v>0</v>
      </c>
      <c r="AL32" s="30">
        <v>0</v>
      </c>
      <c r="AM32" s="154">
        <f>AF32+AG32+AH32+AI32+AJ32+AK32+AL32</f>
        <v>2524908.1999999997</v>
      </c>
      <c r="AN32" s="30">
        <v>419942.32</v>
      </c>
      <c r="AO32" s="30">
        <v>21181.29</v>
      </c>
      <c r="AP32" s="30">
        <v>0</v>
      </c>
      <c r="AQ32" s="30">
        <v>14880.92</v>
      </c>
      <c r="AR32" s="30">
        <v>1100622.18</v>
      </c>
      <c r="AS32" s="30">
        <v>110445.64</v>
      </c>
      <c r="AT32" s="30">
        <v>947096.67</v>
      </c>
      <c r="AU32" s="30">
        <v>386744.24</v>
      </c>
      <c r="AV32" s="30">
        <v>189400.86</v>
      </c>
      <c r="AW32" s="30">
        <v>214335.28</v>
      </c>
      <c r="AX32" s="30">
        <v>1654.07</v>
      </c>
      <c r="AY32" s="30">
        <v>0</v>
      </c>
      <c r="AZ32" s="157">
        <f t="shared" si="9"/>
        <v>3406303.4699999993</v>
      </c>
      <c r="BA32" s="179">
        <f>SUM(BB32:BC32)</f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v>0</v>
      </c>
      <c r="BI32" s="21">
        <v>0</v>
      </c>
      <c r="BJ32" s="21">
        <v>0</v>
      </c>
      <c r="BK32" s="159">
        <f>SUM(BB32:BJ32)</f>
        <v>0</v>
      </c>
    </row>
    <row r="33" spans="1:63" ht="20.100000000000001" customHeight="1" x14ac:dyDescent="0.2">
      <c r="A33" s="250" t="s">
        <v>173</v>
      </c>
      <c r="B33" s="76" t="s">
        <v>174</v>
      </c>
      <c r="C33" s="73"/>
      <c r="D33" s="77" t="s">
        <v>176</v>
      </c>
      <c r="E33" s="120">
        <f>SUM(E31:E32)</f>
        <v>6612267.1600000001</v>
      </c>
      <c r="F33" s="120">
        <f t="shared" ref="F33:G33" si="25">SUM(F31:F32)</f>
        <v>0</v>
      </c>
      <c r="G33" s="120">
        <f t="shared" si="25"/>
        <v>0</v>
      </c>
      <c r="H33" s="119"/>
      <c r="I33" s="120">
        <f>SUM(I31:I32)</f>
        <v>5931211.6500000004</v>
      </c>
      <c r="J33" s="98">
        <f>SUM(J31:J32)</f>
        <v>12543478.810000001</v>
      </c>
      <c r="K33" s="123"/>
      <c r="L33" s="120">
        <f>SUM(L31:L32)</f>
        <v>36313885.590000004</v>
      </c>
      <c r="M33" s="123"/>
      <c r="N33" s="120">
        <f>SUM(N31:N32)</f>
        <v>0</v>
      </c>
      <c r="O33" s="123"/>
      <c r="P33" s="120">
        <f>SUM(P31:P32)</f>
        <v>0</v>
      </c>
      <c r="Q33" s="123"/>
      <c r="R33" s="120">
        <f>SUM(R31:R32)</f>
        <v>48857364.400000006</v>
      </c>
      <c r="S33" s="123"/>
      <c r="T33" s="120">
        <f>SUM(T31:T32)</f>
        <v>12543478.810000001</v>
      </c>
      <c r="U33" s="98">
        <f t="shared" ref="U33:Y33" si="26">SUM(U31:U32)</f>
        <v>0</v>
      </c>
      <c r="V33" s="120">
        <f t="shared" si="26"/>
        <v>12543478.810000001</v>
      </c>
      <c r="W33" s="120">
        <f t="shared" si="26"/>
        <v>36313885.590000004</v>
      </c>
      <c r="X33" s="120">
        <f t="shared" si="26"/>
        <v>0</v>
      </c>
      <c r="Y33" s="120">
        <f t="shared" si="26"/>
        <v>36313885.590000004</v>
      </c>
      <c r="Z33" s="123"/>
      <c r="AA33" s="98">
        <f t="shared" ref="AA33" si="27">SUM(AA31:AA32)</f>
        <v>9137175.3599999994</v>
      </c>
      <c r="AB33" s="98">
        <f>SUM(AB32)</f>
        <v>3406303.4699999993</v>
      </c>
      <c r="AC33" s="98">
        <f>SUM(AC32)</f>
        <v>0</v>
      </c>
      <c r="AD33" s="120">
        <f t="shared" ref="AD33" si="28">SUM(AD31:AD32)</f>
        <v>0</v>
      </c>
      <c r="AE33" s="86"/>
      <c r="AF33" s="120">
        <f t="shared" ref="AF33:BK33" si="29">SUM(AF31:AF32)</f>
        <v>6673333.04</v>
      </c>
      <c r="AG33" s="120">
        <f t="shared" si="29"/>
        <v>2275588.0499999998</v>
      </c>
      <c r="AH33" s="120">
        <f t="shared" si="29"/>
        <v>6784.39</v>
      </c>
      <c r="AI33" s="120">
        <f t="shared" si="29"/>
        <v>176493.44</v>
      </c>
      <c r="AJ33" s="120">
        <f t="shared" si="29"/>
        <v>4976.4399999999996</v>
      </c>
      <c r="AK33" s="120">
        <f t="shared" si="29"/>
        <v>0</v>
      </c>
      <c r="AL33" s="120">
        <f t="shared" si="29"/>
        <v>0</v>
      </c>
      <c r="AM33" s="98">
        <f t="shared" si="29"/>
        <v>9137175.3599999994</v>
      </c>
      <c r="AN33" s="120">
        <f t="shared" si="29"/>
        <v>419942.32</v>
      </c>
      <c r="AO33" s="120">
        <f t="shared" si="29"/>
        <v>21181.29</v>
      </c>
      <c r="AP33" s="120">
        <f t="shared" si="29"/>
        <v>0</v>
      </c>
      <c r="AQ33" s="120">
        <f t="shared" si="29"/>
        <v>14880.92</v>
      </c>
      <c r="AR33" s="120">
        <f t="shared" si="29"/>
        <v>1100622.18</v>
      </c>
      <c r="AS33" s="120">
        <f t="shared" si="29"/>
        <v>110445.64</v>
      </c>
      <c r="AT33" s="120">
        <f t="shared" si="29"/>
        <v>947096.67</v>
      </c>
      <c r="AU33" s="120">
        <f t="shared" si="29"/>
        <v>386744.24</v>
      </c>
      <c r="AV33" s="120">
        <f t="shared" si="29"/>
        <v>189400.86</v>
      </c>
      <c r="AW33" s="120">
        <f t="shared" si="29"/>
        <v>214335.28</v>
      </c>
      <c r="AX33" s="120">
        <f t="shared" si="29"/>
        <v>1654.07</v>
      </c>
      <c r="AY33" s="120">
        <f t="shared" si="29"/>
        <v>0</v>
      </c>
      <c r="AZ33" s="120">
        <f t="shared" si="29"/>
        <v>3406303.4699999993</v>
      </c>
      <c r="BA33" s="14">
        <f t="shared" si="29"/>
        <v>0</v>
      </c>
      <c r="BB33" s="14">
        <f t="shared" si="29"/>
        <v>0</v>
      </c>
      <c r="BC33" s="14">
        <f t="shared" si="29"/>
        <v>0</v>
      </c>
      <c r="BD33" s="14">
        <f t="shared" si="29"/>
        <v>0</v>
      </c>
      <c r="BE33" s="14">
        <f t="shared" si="29"/>
        <v>0</v>
      </c>
      <c r="BF33" s="14">
        <f t="shared" si="29"/>
        <v>0</v>
      </c>
      <c r="BG33" s="14">
        <f t="shared" si="29"/>
        <v>0</v>
      </c>
      <c r="BH33" s="15">
        <f t="shared" si="29"/>
        <v>0</v>
      </c>
      <c r="BI33" s="14">
        <f t="shared" si="29"/>
        <v>0</v>
      </c>
      <c r="BJ33" s="14">
        <f t="shared" si="29"/>
        <v>0</v>
      </c>
      <c r="BK33" s="160">
        <f t="shared" si="29"/>
        <v>0</v>
      </c>
    </row>
    <row r="34" spans="1:63" s="18" customFormat="1" ht="22.5" customHeight="1" x14ac:dyDescent="0.15">
      <c r="A34" s="302" t="s">
        <v>177</v>
      </c>
      <c r="B34" s="73" t="s">
        <v>178</v>
      </c>
      <c r="C34" s="73" t="s">
        <v>179</v>
      </c>
      <c r="D34" s="78" t="s">
        <v>180</v>
      </c>
      <c r="E34" s="32">
        <v>2412313.6000000001</v>
      </c>
      <c r="F34" s="32">
        <v>0</v>
      </c>
      <c r="G34" s="32">
        <v>0</v>
      </c>
      <c r="H34" s="119"/>
      <c r="I34" s="32">
        <v>0</v>
      </c>
      <c r="J34" s="97">
        <f t="shared" si="0"/>
        <v>2412313.6000000001</v>
      </c>
      <c r="K34" s="128"/>
      <c r="L34" s="22">
        <v>8890344.4900000002</v>
      </c>
      <c r="M34" s="128"/>
      <c r="N34" s="22">
        <v>0</v>
      </c>
      <c r="O34" s="128"/>
      <c r="P34" s="22">
        <v>0</v>
      </c>
      <c r="Q34" s="128"/>
      <c r="R34" s="134">
        <f t="shared" si="1"/>
        <v>11302658.09</v>
      </c>
      <c r="S34" s="128"/>
      <c r="T34" s="139">
        <f t="shared" si="2"/>
        <v>2412313.6000000001</v>
      </c>
      <c r="U34" s="22">
        <v>0</v>
      </c>
      <c r="V34" s="139">
        <f t="shared" si="3"/>
        <v>2412313.6000000001</v>
      </c>
      <c r="W34" s="140">
        <f t="shared" si="4"/>
        <v>8890344.4900000002</v>
      </c>
      <c r="X34" s="22">
        <v>0</v>
      </c>
      <c r="Y34" s="140">
        <f t="shared" si="5"/>
        <v>8890344.4900000002</v>
      </c>
      <c r="Z34" s="128"/>
      <c r="AA34" s="154">
        <f>AM34</f>
        <v>1026918.3900000001</v>
      </c>
      <c r="AB34" s="154">
        <f t="shared" ref="AB34:AB65" si="30">AZ34</f>
        <v>1385395.21</v>
      </c>
      <c r="AC34" s="154">
        <f t="shared" ref="AC34:AC38" si="31">BK34</f>
        <v>0</v>
      </c>
      <c r="AD34" s="37">
        <v>0</v>
      </c>
      <c r="AE34" s="142"/>
      <c r="AF34" s="33">
        <v>24836.42</v>
      </c>
      <c r="AG34" s="33">
        <v>925516.12</v>
      </c>
      <c r="AH34" s="33">
        <v>2759.31</v>
      </c>
      <c r="AI34" s="33">
        <v>71782.55</v>
      </c>
      <c r="AJ34" s="33">
        <v>2023.99</v>
      </c>
      <c r="AK34" s="33">
        <v>0</v>
      </c>
      <c r="AL34" s="33">
        <v>0</v>
      </c>
      <c r="AM34" s="154">
        <f>AF34+AG34+AH34+AI34+AJ34+AK34+AL34</f>
        <v>1026918.3900000001</v>
      </c>
      <c r="AN34" s="33">
        <v>170796.9</v>
      </c>
      <c r="AO34" s="33">
        <v>8614.75</v>
      </c>
      <c r="AP34" s="33">
        <v>0</v>
      </c>
      <c r="AQ34" s="33">
        <v>6052.29</v>
      </c>
      <c r="AR34" s="33">
        <v>447639.71</v>
      </c>
      <c r="AS34" s="33">
        <v>44919.92</v>
      </c>
      <c r="AT34" s="33">
        <v>385198.56</v>
      </c>
      <c r="AU34" s="33">
        <v>157294.74</v>
      </c>
      <c r="AV34" s="33">
        <v>77032.2</v>
      </c>
      <c r="AW34" s="33">
        <v>87173.4</v>
      </c>
      <c r="AX34" s="33">
        <v>672.74</v>
      </c>
      <c r="AY34" s="33">
        <v>0</v>
      </c>
      <c r="AZ34" s="157">
        <f t="shared" si="9"/>
        <v>1385395.21</v>
      </c>
      <c r="BA34" s="179">
        <f t="shared" ref="BA34:BA75" si="32">SUM(BB34:BC34)</f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v>0</v>
      </c>
      <c r="BI34" s="21">
        <v>0</v>
      </c>
      <c r="BJ34" s="21">
        <v>0</v>
      </c>
      <c r="BK34" s="159">
        <f t="shared" ref="BK34:BK53" si="33">SUM(BB34:BJ34)</f>
        <v>0</v>
      </c>
    </row>
    <row r="35" spans="1:63" s="18" customFormat="1" ht="22.5" x14ac:dyDescent="0.15">
      <c r="A35" s="303"/>
      <c r="B35" s="73" t="s">
        <v>181</v>
      </c>
      <c r="C35" s="73" t="s">
        <v>182</v>
      </c>
      <c r="D35" s="78" t="s">
        <v>183</v>
      </c>
      <c r="E35" s="32">
        <v>0</v>
      </c>
      <c r="F35" s="32">
        <v>71895.100000000006</v>
      </c>
      <c r="G35" s="32">
        <v>0</v>
      </c>
      <c r="H35" s="119"/>
      <c r="I35" s="32">
        <v>0</v>
      </c>
      <c r="J35" s="97">
        <f t="shared" si="0"/>
        <v>71895.100000000006</v>
      </c>
      <c r="K35" s="128"/>
      <c r="L35" s="22">
        <v>215141.53</v>
      </c>
      <c r="M35" s="128"/>
      <c r="N35" s="22">
        <v>0</v>
      </c>
      <c r="O35" s="128"/>
      <c r="P35" s="22">
        <v>0</v>
      </c>
      <c r="Q35" s="128"/>
      <c r="R35" s="134">
        <f t="shared" si="1"/>
        <v>287036.63</v>
      </c>
      <c r="S35" s="128"/>
      <c r="T35" s="139">
        <f t="shared" si="2"/>
        <v>71895.100000000006</v>
      </c>
      <c r="U35" s="22">
        <v>0</v>
      </c>
      <c r="V35" s="139">
        <f t="shared" si="3"/>
        <v>71895.100000000006</v>
      </c>
      <c r="W35" s="140">
        <f t="shared" si="4"/>
        <v>215141.53</v>
      </c>
      <c r="X35" s="22">
        <v>0</v>
      </c>
      <c r="Y35" s="140">
        <f t="shared" si="5"/>
        <v>215141.53</v>
      </c>
      <c r="Z35" s="128"/>
      <c r="AA35" s="154">
        <f>AM35</f>
        <v>30605.64</v>
      </c>
      <c r="AB35" s="154">
        <f t="shared" si="30"/>
        <v>41289.46</v>
      </c>
      <c r="AC35" s="154">
        <f t="shared" si="31"/>
        <v>0</v>
      </c>
      <c r="AD35" s="37">
        <v>0</v>
      </c>
      <c r="AE35" s="142"/>
      <c r="AF35" s="33">
        <v>740.21</v>
      </c>
      <c r="AG35" s="33">
        <v>27583.51</v>
      </c>
      <c r="AH35" s="33">
        <v>82.24</v>
      </c>
      <c r="AI35" s="33">
        <v>2139.36</v>
      </c>
      <c r="AJ35" s="33">
        <v>60.32</v>
      </c>
      <c r="AK35" s="33">
        <v>0</v>
      </c>
      <c r="AL35" s="33">
        <v>0</v>
      </c>
      <c r="AM35" s="154">
        <f>AF35+AG35+AH35+AI35+AJ35+AK35+AL35</f>
        <v>30605.64</v>
      </c>
      <c r="AN35" s="33">
        <v>5090.32</v>
      </c>
      <c r="AO35" s="33">
        <v>256.75</v>
      </c>
      <c r="AP35" s="33">
        <v>0</v>
      </c>
      <c r="AQ35" s="33">
        <v>180.38</v>
      </c>
      <c r="AR35" s="33">
        <v>13341.18</v>
      </c>
      <c r="AS35" s="33">
        <v>1338.77</v>
      </c>
      <c r="AT35" s="33">
        <v>11480.22</v>
      </c>
      <c r="AU35" s="33">
        <v>4687.91</v>
      </c>
      <c r="AV35" s="33">
        <v>2295.8200000000002</v>
      </c>
      <c r="AW35" s="33">
        <v>2598.06</v>
      </c>
      <c r="AX35" s="33">
        <v>20.05</v>
      </c>
      <c r="AY35" s="33">
        <v>0</v>
      </c>
      <c r="AZ35" s="157">
        <f t="shared" si="9"/>
        <v>41289.46</v>
      </c>
      <c r="BA35" s="179">
        <f t="shared" si="32"/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159">
        <f t="shared" si="33"/>
        <v>0</v>
      </c>
    </row>
    <row r="36" spans="1:63" s="18" customFormat="1" ht="22.5" x14ac:dyDescent="0.15">
      <c r="A36" s="303"/>
      <c r="B36" s="73" t="s">
        <v>184</v>
      </c>
      <c r="C36" s="73" t="s">
        <v>185</v>
      </c>
      <c r="D36" s="78" t="s">
        <v>186</v>
      </c>
      <c r="E36" s="32">
        <v>0</v>
      </c>
      <c r="F36" s="32">
        <v>0</v>
      </c>
      <c r="G36" s="32">
        <v>0</v>
      </c>
      <c r="H36" s="119"/>
      <c r="I36" s="32">
        <v>0</v>
      </c>
      <c r="J36" s="97">
        <f t="shared" si="0"/>
        <v>0</v>
      </c>
      <c r="K36" s="128"/>
      <c r="L36" s="32">
        <v>0</v>
      </c>
      <c r="M36" s="128"/>
      <c r="N36" s="32">
        <v>0</v>
      </c>
      <c r="O36" s="128"/>
      <c r="P36" s="32">
        <v>0</v>
      </c>
      <c r="Q36" s="128"/>
      <c r="R36" s="134">
        <f t="shared" si="1"/>
        <v>0</v>
      </c>
      <c r="S36" s="128"/>
      <c r="T36" s="139">
        <f t="shared" si="2"/>
        <v>0</v>
      </c>
      <c r="U36" s="22">
        <v>0</v>
      </c>
      <c r="V36" s="139">
        <f t="shared" si="3"/>
        <v>0</v>
      </c>
      <c r="W36" s="140">
        <f t="shared" si="4"/>
        <v>0</v>
      </c>
      <c r="X36" s="32">
        <v>0</v>
      </c>
      <c r="Y36" s="140">
        <f t="shared" si="5"/>
        <v>0</v>
      </c>
      <c r="Z36" s="128"/>
      <c r="AA36" s="154">
        <f>AM36</f>
        <v>0</v>
      </c>
      <c r="AB36" s="154">
        <f t="shared" si="30"/>
        <v>0</v>
      </c>
      <c r="AC36" s="154">
        <f t="shared" si="31"/>
        <v>0</v>
      </c>
      <c r="AD36" s="37">
        <v>0</v>
      </c>
      <c r="AE36" s="142"/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0</v>
      </c>
      <c r="AM36" s="154">
        <f>AF36+AG36+AH36+AI36+AJ36+AK36+AL36</f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  <c r="AX36" s="33">
        <v>0</v>
      </c>
      <c r="AY36" s="33">
        <v>0</v>
      </c>
      <c r="AZ36" s="157">
        <f t="shared" si="9"/>
        <v>0</v>
      </c>
      <c r="BA36" s="179">
        <f t="shared" si="32"/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159">
        <f t="shared" si="33"/>
        <v>0</v>
      </c>
    </row>
    <row r="37" spans="1:63" s="18" customFormat="1" ht="22.5" x14ac:dyDescent="0.15">
      <c r="A37" s="303"/>
      <c r="B37" s="73" t="s">
        <v>187</v>
      </c>
      <c r="C37" s="73" t="s">
        <v>188</v>
      </c>
      <c r="D37" s="78" t="s">
        <v>189</v>
      </c>
      <c r="E37" s="32">
        <v>0</v>
      </c>
      <c r="F37" s="32">
        <v>0</v>
      </c>
      <c r="G37" s="32">
        <v>0</v>
      </c>
      <c r="H37" s="119"/>
      <c r="I37" s="32">
        <v>0</v>
      </c>
      <c r="J37" s="97">
        <f t="shared" si="0"/>
        <v>0</v>
      </c>
      <c r="K37" s="128"/>
      <c r="L37" s="32">
        <v>0</v>
      </c>
      <c r="M37" s="128"/>
      <c r="N37" s="32">
        <v>0</v>
      </c>
      <c r="O37" s="128"/>
      <c r="P37" s="32">
        <v>0</v>
      </c>
      <c r="Q37" s="128"/>
      <c r="R37" s="134">
        <f t="shared" si="1"/>
        <v>0</v>
      </c>
      <c r="S37" s="128"/>
      <c r="T37" s="139">
        <f t="shared" si="2"/>
        <v>0</v>
      </c>
      <c r="U37" s="22">
        <v>0</v>
      </c>
      <c r="V37" s="139">
        <f t="shared" si="3"/>
        <v>0</v>
      </c>
      <c r="W37" s="140">
        <f t="shared" si="4"/>
        <v>0</v>
      </c>
      <c r="X37" s="32">
        <v>0</v>
      </c>
      <c r="Y37" s="140">
        <f t="shared" si="5"/>
        <v>0</v>
      </c>
      <c r="Z37" s="128"/>
      <c r="AA37" s="154">
        <f>AM37</f>
        <v>0</v>
      </c>
      <c r="AB37" s="154">
        <f t="shared" si="30"/>
        <v>0</v>
      </c>
      <c r="AC37" s="154">
        <f t="shared" si="31"/>
        <v>0</v>
      </c>
      <c r="AD37" s="37">
        <v>0</v>
      </c>
      <c r="AE37" s="142"/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154">
        <f>AF37+AG37+AH37+AI37+AJ37+AK37+AL37</f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  <c r="AX37" s="33">
        <v>0</v>
      </c>
      <c r="AY37" s="33">
        <v>0</v>
      </c>
      <c r="AZ37" s="157">
        <f t="shared" si="9"/>
        <v>0</v>
      </c>
      <c r="BA37" s="179">
        <f t="shared" si="32"/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159">
        <f t="shared" si="33"/>
        <v>0</v>
      </c>
    </row>
    <row r="38" spans="1:63" s="18" customFormat="1" ht="22.5" x14ac:dyDescent="0.15">
      <c r="A38" s="303"/>
      <c r="B38" s="73" t="s">
        <v>190</v>
      </c>
      <c r="C38" s="73" t="s">
        <v>191</v>
      </c>
      <c r="D38" s="78" t="s">
        <v>192</v>
      </c>
      <c r="E38" s="32">
        <v>11041.33</v>
      </c>
      <c r="F38" s="32">
        <v>2110.5</v>
      </c>
      <c r="G38" s="32">
        <v>1887.27</v>
      </c>
      <c r="H38" s="119"/>
      <c r="I38" s="32">
        <v>1703.79</v>
      </c>
      <c r="J38" s="97">
        <f t="shared" si="0"/>
        <v>16742.89</v>
      </c>
      <c r="K38" s="128"/>
      <c r="L38" s="32">
        <v>12615.92</v>
      </c>
      <c r="M38" s="128"/>
      <c r="N38" s="32">
        <v>4199.49</v>
      </c>
      <c r="O38" s="128"/>
      <c r="P38" s="32">
        <v>0</v>
      </c>
      <c r="Q38" s="128"/>
      <c r="R38" s="134">
        <f t="shared" si="1"/>
        <v>33558.299999999996</v>
      </c>
      <c r="S38" s="128"/>
      <c r="T38" s="139">
        <f t="shared" si="2"/>
        <v>16742.89</v>
      </c>
      <c r="U38" s="22">
        <v>2393.11</v>
      </c>
      <c r="V38" s="139">
        <f t="shared" si="3"/>
        <v>19136</v>
      </c>
      <c r="W38" s="140">
        <f t="shared" si="4"/>
        <v>12615.92</v>
      </c>
      <c r="X38" s="32">
        <v>1806.38</v>
      </c>
      <c r="Y38" s="140">
        <f t="shared" si="5"/>
        <v>14422.3</v>
      </c>
      <c r="Z38" s="128"/>
      <c r="AA38" s="154">
        <f>AM38</f>
        <v>8146.170000000001</v>
      </c>
      <c r="AB38" s="154">
        <f t="shared" si="30"/>
        <v>10989.83</v>
      </c>
      <c r="AC38" s="154">
        <f t="shared" si="31"/>
        <v>0</v>
      </c>
      <c r="AD38" s="37">
        <v>0</v>
      </c>
      <c r="AE38" s="142"/>
      <c r="AF38" s="33">
        <v>197.02</v>
      </c>
      <c r="AG38" s="33">
        <v>7341.78</v>
      </c>
      <c r="AH38" s="33">
        <v>21.89</v>
      </c>
      <c r="AI38" s="33">
        <v>569.41999999999996</v>
      </c>
      <c r="AJ38" s="33">
        <v>16.059999999999999</v>
      </c>
      <c r="AK38" s="33">
        <v>0</v>
      </c>
      <c r="AL38" s="33">
        <v>0</v>
      </c>
      <c r="AM38" s="154">
        <f>AF38+AG38+AH38+AI38+AJ38+AK38+AL38</f>
        <v>8146.170000000001</v>
      </c>
      <c r="AN38" s="33">
        <v>1354.87</v>
      </c>
      <c r="AO38" s="33">
        <v>68.34</v>
      </c>
      <c r="AP38" s="33">
        <v>0</v>
      </c>
      <c r="AQ38" s="33">
        <v>48.01</v>
      </c>
      <c r="AR38" s="33">
        <v>3550.96</v>
      </c>
      <c r="AS38" s="33">
        <v>356.33</v>
      </c>
      <c r="AT38" s="33">
        <v>3055.64</v>
      </c>
      <c r="AU38" s="33">
        <v>1247.76</v>
      </c>
      <c r="AV38" s="33">
        <v>611.07000000000005</v>
      </c>
      <c r="AW38" s="33">
        <v>691.51</v>
      </c>
      <c r="AX38" s="33">
        <v>5.34</v>
      </c>
      <c r="AY38" s="33">
        <v>0</v>
      </c>
      <c r="AZ38" s="157">
        <f t="shared" si="9"/>
        <v>10989.83</v>
      </c>
      <c r="BA38" s="179">
        <f t="shared" si="32"/>
        <v>0</v>
      </c>
      <c r="BB38" s="21">
        <v>0</v>
      </c>
      <c r="BC38" s="21">
        <v>0</v>
      </c>
      <c r="BD38" s="21">
        <v>0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159">
        <f t="shared" si="33"/>
        <v>0</v>
      </c>
    </row>
    <row r="39" spans="1:63" s="18" customFormat="1" ht="18.95" customHeight="1" x14ac:dyDescent="0.15">
      <c r="A39" s="304"/>
      <c r="B39" s="76" t="s">
        <v>193</v>
      </c>
      <c r="C39" s="73"/>
      <c r="D39" s="77" t="s">
        <v>194</v>
      </c>
      <c r="E39" s="120">
        <f>SUM(E34:E38)</f>
        <v>2423354.9300000002</v>
      </c>
      <c r="F39" s="120">
        <f t="shared" ref="F39:G39" si="34">SUM(F34:F38)</f>
        <v>74005.600000000006</v>
      </c>
      <c r="G39" s="120">
        <f t="shared" si="34"/>
        <v>1887.27</v>
      </c>
      <c r="H39" s="119"/>
      <c r="I39" s="120">
        <f>SUM(I34:I38)</f>
        <v>1703.79</v>
      </c>
      <c r="J39" s="98">
        <f>SUM(J34:J38)</f>
        <v>2500951.5900000003</v>
      </c>
      <c r="K39" s="123"/>
      <c r="L39" s="120">
        <f>SUM(L34:L38)</f>
        <v>9118101.9399999995</v>
      </c>
      <c r="M39" s="123"/>
      <c r="N39" s="120">
        <f>SUM(N34:N38)</f>
        <v>4199.49</v>
      </c>
      <c r="O39" s="123"/>
      <c r="P39" s="120">
        <f>SUM(P34:P38)</f>
        <v>0</v>
      </c>
      <c r="Q39" s="123"/>
      <c r="R39" s="120">
        <f>SUM(R34:R38)</f>
        <v>11623253.020000001</v>
      </c>
      <c r="S39" s="123"/>
      <c r="T39" s="120">
        <f t="shared" ref="T39:Y39" si="35">SUM(T34:T38)</f>
        <v>2500951.5900000003</v>
      </c>
      <c r="U39" s="98">
        <f t="shared" si="35"/>
        <v>2393.11</v>
      </c>
      <c r="V39" s="120">
        <f t="shared" si="35"/>
        <v>2503344.7000000002</v>
      </c>
      <c r="W39" s="120">
        <f t="shared" si="35"/>
        <v>9118101.9399999995</v>
      </c>
      <c r="X39" s="120">
        <f t="shared" si="35"/>
        <v>1806.38</v>
      </c>
      <c r="Y39" s="120">
        <f t="shared" si="35"/>
        <v>9119908.3200000003</v>
      </c>
      <c r="Z39" s="123"/>
      <c r="AA39" s="98">
        <f t="shared" ref="AA39:AD39" si="36">SUM(AA34:AA38)</f>
        <v>1065670.2</v>
      </c>
      <c r="AB39" s="98">
        <f t="shared" si="36"/>
        <v>1437674.5</v>
      </c>
      <c r="AC39" s="98">
        <f t="shared" si="36"/>
        <v>0</v>
      </c>
      <c r="AD39" s="120">
        <f t="shared" si="36"/>
        <v>0</v>
      </c>
      <c r="AE39" s="142"/>
      <c r="AF39" s="120">
        <f t="shared" ref="AF39:AL39" si="37">SUM(AF34:AF38)</f>
        <v>25773.649999999998</v>
      </c>
      <c r="AG39" s="120">
        <f t="shared" si="37"/>
        <v>960441.41</v>
      </c>
      <c r="AH39" s="120">
        <f t="shared" si="37"/>
        <v>2863.4399999999996</v>
      </c>
      <c r="AI39" s="120">
        <f t="shared" si="37"/>
        <v>74491.33</v>
      </c>
      <c r="AJ39" s="120">
        <f t="shared" si="37"/>
        <v>2100.37</v>
      </c>
      <c r="AK39" s="120">
        <f t="shared" si="37"/>
        <v>0</v>
      </c>
      <c r="AL39" s="120">
        <f t="shared" si="37"/>
        <v>0</v>
      </c>
      <c r="AM39" s="98">
        <f>SUM(AM34:AM38)</f>
        <v>1065670.2</v>
      </c>
      <c r="AN39" s="120">
        <f t="shared" ref="AN39:BK39" si="38">SUM(AN34:AN38)</f>
        <v>177242.09</v>
      </c>
      <c r="AO39" s="120">
        <f t="shared" si="38"/>
        <v>8939.84</v>
      </c>
      <c r="AP39" s="120">
        <f t="shared" si="38"/>
        <v>0</v>
      </c>
      <c r="AQ39" s="120">
        <f t="shared" si="38"/>
        <v>6280.68</v>
      </c>
      <c r="AR39" s="120">
        <f t="shared" si="38"/>
        <v>464531.85000000003</v>
      </c>
      <c r="AS39" s="120">
        <f t="shared" si="38"/>
        <v>46615.02</v>
      </c>
      <c r="AT39" s="120">
        <f t="shared" si="38"/>
        <v>399734.42</v>
      </c>
      <c r="AU39" s="120">
        <f t="shared" si="38"/>
        <v>163230.41</v>
      </c>
      <c r="AV39" s="120">
        <f t="shared" si="38"/>
        <v>79939.090000000011</v>
      </c>
      <c r="AW39" s="120">
        <f t="shared" si="38"/>
        <v>90462.969999999987</v>
      </c>
      <c r="AX39" s="120">
        <f t="shared" si="38"/>
        <v>698.13</v>
      </c>
      <c r="AY39" s="120">
        <f t="shared" si="38"/>
        <v>0</v>
      </c>
      <c r="AZ39" s="120">
        <f t="shared" si="38"/>
        <v>1437674.5</v>
      </c>
      <c r="BA39" s="14">
        <f t="shared" si="38"/>
        <v>0</v>
      </c>
      <c r="BB39" s="14">
        <f t="shared" si="38"/>
        <v>0</v>
      </c>
      <c r="BC39" s="14">
        <f t="shared" si="38"/>
        <v>0</v>
      </c>
      <c r="BD39" s="14">
        <f t="shared" si="38"/>
        <v>0</v>
      </c>
      <c r="BE39" s="14">
        <f t="shared" si="38"/>
        <v>0</v>
      </c>
      <c r="BF39" s="14">
        <f t="shared" si="38"/>
        <v>0</v>
      </c>
      <c r="BG39" s="14">
        <f t="shared" si="38"/>
        <v>0</v>
      </c>
      <c r="BH39" s="15">
        <f t="shared" si="38"/>
        <v>0</v>
      </c>
      <c r="BI39" s="14">
        <f t="shared" si="38"/>
        <v>0</v>
      </c>
      <c r="BJ39" s="14">
        <f t="shared" si="38"/>
        <v>0</v>
      </c>
      <c r="BK39" s="160">
        <f t="shared" si="38"/>
        <v>0</v>
      </c>
    </row>
    <row r="40" spans="1:63" s="18" customFormat="1" ht="33.75" x14ac:dyDescent="0.15">
      <c r="A40" s="250" t="s">
        <v>195</v>
      </c>
      <c r="B40" s="76" t="s">
        <v>196</v>
      </c>
      <c r="C40" s="73"/>
      <c r="D40" s="77" t="s">
        <v>197</v>
      </c>
      <c r="E40" s="121">
        <f>E11+E16+E20+E24+E30+E33+E39</f>
        <v>45402508.289999999</v>
      </c>
      <c r="F40" s="121">
        <f t="shared" ref="F40:J40" si="39">F11+F16+F20+F24+F30+F33+F39</f>
        <v>8627503.2599999998</v>
      </c>
      <c r="G40" s="121">
        <f t="shared" si="39"/>
        <v>1887.27</v>
      </c>
      <c r="H40" s="119"/>
      <c r="I40" s="121">
        <f t="shared" si="39"/>
        <v>5932915.4400000004</v>
      </c>
      <c r="J40" s="99">
        <f t="shared" si="39"/>
        <v>59964814.260000005</v>
      </c>
      <c r="K40" s="123"/>
      <c r="L40" s="121">
        <f t="shared" ref="L40:N40" si="40">L11+L16+L20+L24+L30+L33+L39</f>
        <v>206966118.42000002</v>
      </c>
      <c r="M40" s="123"/>
      <c r="N40" s="121">
        <f t="shared" si="40"/>
        <v>106073.49</v>
      </c>
      <c r="O40" s="123"/>
      <c r="P40" s="121">
        <f t="shared" ref="P40:AD40" si="41">P11+P16+P20+P24+P30+P33+P39</f>
        <v>-56794344.200000003</v>
      </c>
      <c r="Q40" s="123"/>
      <c r="R40" s="121">
        <f t="shared" si="41"/>
        <v>210242661.97000003</v>
      </c>
      <c r="S40" s="123"/>
      <c r="T40" s="121">
        <f>T11+T16+T20+T24+T30+T33+T39</f>
        <v>59964814.260000005</v>
      </c>
      <c r="U40" s="99">
        <f>U11+U16+U20+U24+U30+U33+U39</f>
        <v>60446.64</v>
      </c>
      <c r="V40" s="121">
        <f t="shared" si="41"/>
        <v>60025260.900000006</v>
      </c>
      <c r="W40" s="121">
        <f t="shared" si="41"/>
        <v>206966118.42000002</v>
      </c>
      <c r="X40" s="121">
        <f t="shared" si="41"/>
        <v>45626.85</v>
      </c>
      <c r="Y40" s="121">
        <f t="shared" si="41"/>
        <v>207011745.26999998</v>
      </c>
      <c r="Z40" s="123"/>
      <c r="AA40" s="99">
        <f t="shared" si="41"/>
        <v>42738559.770000003</v>
      </c>
      <c r="AB40" s="99">
        <f t="shared" si="41"/>
        <v>17286701.149999999</v>
      </c>
      <c r="AC40" s="99">
        <f t="shared" si="41"/>
        <v>0</v>
      </c>
      <c r="AD40" s="121">
        <f t="shared" si="41"/>
        <v>0</v>
      </c>
      <c r="AE40" s="142"/>
      <c r="AF40" s="121">
        <f t="shared" ref="AF40:BK40" si="42">AF11+AF16+AF20+AF24+AF30+AF33+AF39</f>
        <v>7332087.1100000003</v>
      </c>
      <c r="AG40" s="121">
        <f t="shared" si="42"/>
        <v>34255134.160000004</v>
      </c>
      <c r="AH40" s="121">
        <f t="shared" si="42"/>
        <v>41492.43</v>
      </c>
      <c r="AI40" s="121">
        <f t="shared" si="42"/>
        <v>1079410.81</v>
      </c>
      <c r="AJ40" s="121">
        <f t="shared" si="42"/>
        <v>30435.26</v>
      </c>
      <c r="AK40" s="121">
        <f t="shared" si="42"/>
        <v>0</v>
      </c>
      <c r="AL40" s="121">
        <f t="shared" si="42"/>
        <v>0</v>
      </c>
      <c r="AM40" s="99">
        <f t="shared" si="42"/>
        <v>42738559.770000003</v>
      </c>
      <c r="AN40" s="121">
        <f t="shared" si="42"/>
        <v>604208.62</v>
      </c>
      <c r="AO40" s="121">
        <f t="shared" si="42"/>
        <v>30475.420000000002</v>
      </c>
      <c r="AP40" s="121">
        <f t="shared" si="42"/>
        <v>0</v>
      </c>
      <c r="AQ40" s="121">
        <f t="shared" si="42"/>
        <v>21410.510000000002</v>
      </c>
      <c r="AR40" s="121">
        <f t="shared" si="42"/>
        <v>8325221.3999999985</v>
      </c>
      <c r="AS40" s="121">
        <f t="shared" si="42"/>
        <v>158908.04</v>
      </c>
      <c r="AT40" s="121">
        <f t="shared" si="42"/>
        <v>7006762.3799999999</v>
      </c>
      <c r="AU40" s="121">
        <f t="shared" si="42"/>
        <v>556443.56999999995</v>
      </c>
      <c r="AV40" s="121">
        <f t="shared" si="42"/>
        <v>272507.99</v>
      </c>
      <c r="AW40" s="121">
        <f t="shared" si="42"/>
        <v>308383.34999999998</v>
      </c>
      <c r="AX40" s="121">
        <f t="shared" si="42"/>
        <v>2379.87</v>
      </c>
      <c r="AY40" s="121">
        <f t="shared" si="42"/>
        <v>0</v>
      </c>
      <c r="AZ40" s="121">
        <f t="shared" si="42"/>
        <v>17286701.149999999</v>
      </c>
      <c r="BA40" s="35">
        <f t="shared" si="42"/>
        <v>0</v>
      </c>
      <c r="BB40" s="35">
        <f t="shared" si="42"/>
        <v>0</v>
      </c>
      <c r="BC40" s="35">
        <f t="shared" si="42"/>
        <v>0</v>
      </c>
      <c r="BD40" s="35">
        <f t="shared" si="42"/>
        <v>0</v>
      </c>
      <c r="BE40" s="35">
        <f t="shared" si="42"/>
        <v>0</v>
      </c>
      <c r="BF40" s="35">
        <f t="shared" si="42"/>
        <v>0</v>
      </c>
      <c r="BG40" s="35">
        <f t="shared" si="42"/>
        <v>0</v>
      </c>
      <c r="BH40" s="36">
        <f t="shared" si="42"/>
        <v>0</v>
      </c>
      <c r="BI40" s="35">
        <f t="shared" si="42"/>
        <v>0</v>
      </c>
      <c r="BJ40" s="35">
        <f t="shared" si="42"/>
        <v>0</v>
      </c>
      <c r="BK40" s="161">
        <f t="shared" si="42"/>
        <v>0</v>
      </c>
    </row>
    <row r="41" spans="1:63" ht="45" x14ac:dyDescent="0.2">
      <c r="A41" s="302" t="s">
        <v>198</v>
      </c>
      <c r="B41" s="74" t="s">
        <v>199</v>
      </c>
      <c r="C41" s="73" t="s">
        <v>200</v>
      </c>
      <c r="D41" s="73" t="s">
        <v>201</v>
      </c>
      <c r="E41" s="7">
        <v>0</v>
      </c>
      <c r="F41" s="7">
        <v>0</v>
      </c>
      <c r="G41" s="7">
        <v>0</v>
      </c>
      <c r="H41" s="119"/>
      <c r="I41" s="7">
        <v>0</v>
      </c>
      <c r="J41" s="97">
        <f t="shared" si="0"/>
        <v>0</v>
      </c>
      <c r="K41" s="125"/>
      <c r="L41" s="7">
        <v>0</v>
      </c>
      <c r="M41" s="125"/>
      <c r="N41" s="7">
        <v>0</v>
      </c>
      <c r="O41" s="125"/>
      <c r="P41" s="9">
        <v>883189859.16999996</v>
      </c>
      <c r="Q41" s="125"/>
      <c r="R41" s="134">
        <f t="shared" si="1"/>
        <v>883189859.16999996</v>
      </c>
      <c r="S41" s="125"/>
      <c r="T41" s="139">
        <f t="shared" si="2"/>
        <v>0</v>
      </c>
      <c r="U41" s="9">
        <v>0</v>
      </c>
      <c r="V41" s="139">
        <f t="shared" si="3"/>
        <v>0</v>
      </c>
      <c r="W41" s="140">
        <f t="shared" si="4"/>
        <v>0</v>
      </c>
      <c r="X41" s="9">
        <v>0</v>
      </c>
      <c r="Y41" s="140">
        <f t="shared" si="5"/>
        <v>0</v>
      </c>
      <c r="Z41" s="125"/>
      <c r="AA41" s="154">
        <f>AM41</f>
        <v>0</v>
      </c>
      <c r="AB41" s="154">
        <f t="shared" si="30"/>
        <v>0</v>
      </c>
      <c r="AC41" s="154">
        <f>BK41</f>
        <v>0</v>
      </c>
      <c r="AD41" s="37">
        <v>0</v>
      </c>
      <c r="AE41" s="86"/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54">
        <f>AF41+AG41+AH41+AI41+AJ41+AK41+AL41</f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19">
        <v>0</v>
      </c>
      <c r="AX41" s="19">
        <v>0</v>
      </c>
      <c r="AY41" s="19">
        <v>0</v>
      </c>
      <c r="AZ41" s="157">
        <f t="shared" si="9"/>
        <v>0</v>
      </c>
      <c r="BA41" s="179">
        <f>SUM(BB41:BC41)</f>
        <v>0</v>
      </c>
      <c r="BB41" s="21">
        <v>0</v>
      </c>
      <c r="BC41" s="21">
        <v>0</v>
      </c>
      <c r="BD41" s="21">
        <v>0</v>
      </c>
      <c r="BE41" s="21">
        <v>0</v>
      </c>
      <c r="BF41" s="21">
        <v>0</v>
      </c>
      <c r="BG41" s="21">
        <v>0</v>
      </c>
      <c r="BH41" s="21">
        <v>0</v>
      </c>
      <c r="BI41" s="21">
        <v>0</v>
      </c>
      <c r="BJ41" s="21">
        <v>0</v>
      </c>
      <c r="BK41" s="159">
        <f>SUM(BB41:BJ41)</f>
        <v>0</v>
      </c>
    </row>
    <row r="42" spans="1:63" x14ac:dyDescent="0.2">
      <c r="A42" s="303"/>
      <c r="B42" s="74" t="s">
        <v>202</v>
      </c>
      <c r="C42" s="73" t="s">
        <v>203</v>
      </c>
      <c r="D42" s="78" t="s">
        <v>204</v>
      </c>
      <c r="E42" s="32">
        <v>0</v>
      </c>
      <c r="F42" s="32">
        <v>0</v>
      </c>
      <c r="G42" s="32">
        <v>0</v>
      </c>
      <c r="H42" s="119"/>
      <c r="I42" s="32">
        <v>0</v>
      </c>
      <c r="J42" s="97">
        <f t="shared" si="0"/>
        <v>0</v>
      </c>
      <c r="K42" s="128"/>
      <c r="L42" s="32">
        <v>0</v>
      </c>
      <c r="M42" s="128"/>
      <c r="N42" s="32">
        <v>0</v>
      </c>
      <c r="O42" s="128"/>
      <c r="P42" s="22">
        <v>2672805.1</v>
      </c>
      <c r="Q42" s="128"/>
      <c r="R42" s="134">
        <f t="shared" si="1"/>
        <v>2672805.1</v>
      </c>
      <c r="S42" s="128"/>
      <c r="T42" s="139">
        <f t="shared" si="2"/>
        <v>0</v>
      </c>
      <c r="U42" s="22">
        <v>0</v>
      </c>
      <c r="V42" s="139">
        <f t="shared" si="3"/>
        <v>0</v>
      </c>
      <c r="W42" s="140">
        <f t="shared" si="4"/>
        <v>0</v>
      </c>
      <c r="X42" s="22">
        <v>0</v>
      </c>
      <c r="Y42" s="140">
        <f t="shared" si="5"/>
        <v>0</v>
      </c>
      <c r="Z42" s="128"/>
      <c r="AA42" s="154">
        <f>AM42</f>
        <v>0</v>
      </c>
      <c r="AB42" s="154">
        <f t="shared" si="30"/>
        <v>0</v>
      </c>
      <c r="AC42" s="154">
        <f t="shared" ref="AC42:AC43" si="43">BK42</f>
        <v>0</v>
      </c>
      <c r="AD42" s="37">
        <v>0</v>
      </c>
      <c r="AE42" s="86"/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154">
        <f>AF42+AG42+AH42+AI42+AJ42+AK42+AL42</f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0</v>
      </c>
      <c r="AV42" s="33">
        <v>0</v>
      </c>
      <c r="AW42" s="33">
        <v>0</v>
      </c>
      <c r="AX42" s="33">
        <v>0</v>
      </c>
      <c r="AY42" s="33">
        <v>0</v>
      </c>
      <c r="AZ42" s="157">
        <f t="shared" si="9"/>
        <v>0</v>
      </c>
      <c r="BA42" s="179">
        <f t="shared" si="32"/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159">
        <f t="shared" si="33"/>
        <v>0</v>
      </c>
    </row>
    <row r="43" spans="1:63" ht="22.5" x14ac:dyDescent="0.2">
      <c r="A43" s="303"/>
      <c r="B43" s="74" t="s">
        <v>205</v>
      </c>
      <c r="C43" s="73" t="s">
        <v>206</v>
      </c>
      <c r="D43" s="78" t="s">
        <v>207</v>
      </c>
      <c r="E43" s="32">
        <v>-849795.5</v>
      </c>
      <c r="F43" s="32">
        <v>-131566.01</v>
      </c>
      <c r="G43" s="32">
        <v>0</v>
      </c>
      <c r="H43" s="119"/>
      <c r="I43" s="32">
        <v>-5795.73</v>
      </c>
      <c r="J43" s="97">
        <f t="shared" si="0"/>
        <v>-987157.24</v>
      </c>
      <c r="K43" s="128"/>
      <c r="L43" s="32">
        <v>-231209.61</v>
      </c>
      <c r="M43" s="128"/>
      <c r="N43" s="32">
        <v>-62019.18</v>
      </c>
      <c r="O43" s="128"/>
      <c r="P43" s="22">
        <v>-395937.35</v>
      </c>
      <c r="Q43" s="128"/>
      <c r="R43" s="134">
        <f t="shared" si="1"/>
        <v>-1676323.38</v>
      </c>
      <c r="S43" s="128"/>
      <c r="T43" s="139">
        <f t="shared" si="2"/>
        <v>-987157.24</v>
      </c>
      <c r="U43" s="22">
        <v>-35342.01</v>
      </c>
      <c r="V43" s="139">
        <f t="shared" si="3"/>
        <v>-1022499.25</v>
      </c>
      <c r="W43" s="140">
        <f t="shared" si="4"/>
        <v>-231209.61</v>
      </c>
      <c r="X43" s="22">
        <v>-26677.17</v>
      </c>
      <c r="Y43" s="140">
        <f t="shared" si="5"/>
        <v>-257886.77999999997</v>
      </c>
      <c r="Z43" s="128"/>
      <c r="AA43" s="154">
        <f>AM43</f>
        <v>-418382.26999999996</v>
      </c>
      <c r="AB43" s="154">
        <f t="shared" si="30"/>
        <v>-564431.19000000006</v>
      </c>
      <c r="AC43" s="154">
        <f t="shared" si="43"/>
        <v>-39685.80999999999</v>
      </c>
      <c r="AD43" s="37">
        <v>0</v>
      </c>
      <c r="AE43" s="86"/>
      <c r="AF43" s="33">
        <v>-10118.74</v>
      </c>
      <c r="AG43" s="33">
        <v>-377069.42</v>
      </c>
      <c r="AH43" s="33">
        <v>-1124.19</v>
      </c>
      <c r="AI43" s="33">
        <v>-29245.31</v>
      </c>
      <c r="AJ43" s="33">
        <v>-824.61</v>
      </c>
      <c r="AK43" s="33">
        <v>0</v>
      </c>
      <c r="AL43" s="33">
        <v>0</v>
      </c>
      <c r="AM43" s="154">
        <f>AF43+AG43+AH43+AI43+AJ43+AK43+AL43</f>
        <v>-418382.26999999996</v>
      </c>
      <c r="AN43" s="33">
        <v>-69585.27</v>
      </c>
      <c r="AO43" s="33">
        <v>-3509.78</v>
      </c>
      <c r="AP43" s="33">
        <v>0</v>
      </c>
      <c r="AQ43" s="33">
        <v>-2465.8000000000002</v>
      </c>
      <c r="AR43" s="33">
        <v>-182375.26</v>
      </c>
      <c r="AS43" s="33">
        <v>-18301.060000000001</v>
      </c>
      <c r="AT43" s="33">
        <v>-156935.78</v>
      </c>
      <c r="AU43" s="33">
        <v>-64084.28</v>
      </c>
      <c r="AV43" s="33">
        <v>-31384.1</v>
      </c>
      <c r="AW43" s="33">
        <v>-35515.78</v>
      </c>
      <c r="AX43" s="33">
        <v>-274.08</v>
      </c>
      <c r="AY43" s="33">
        <v>0</v>
      </c>
      <c r="AZ43" s="157">
        <f t="shared" si="9"/>
        <v>-564431.19000000006</v>
      </c>
      <c r="BA43" s="179">
        <f t="shared" si="32"/>
        <v>-15074.19</v>
      </c>
      <c r="BB43" s="21">
        <v>-15074.19</v>
      </c>
      <c r="BC43" s="21">
        <v>0</v>
      </c>
      <c r="BD43" s="21">
        <v>-1811.74</v>
      </c>
      <c r="BE43" s="21">
        <v>-6671.78</v>
      </c>
      <c r="BF43" s="21">
        <v>-7313.12</v>
      </c>
      <c r="BG43" s="21">
        <v>-1139.3499999999999</v>
      </c>
      <c r="BH43" s="21">
        <v>-2043.4</v>
      </c>
      <c r="BI43" s="21">
        <v>-4017.52</v>
      </c>
      <c r="BJ43" s="21">
        <v>-1614.71</v>
      </c>
      <c r="BK43" s="159">
        <f t="shared" si="33"/>
        <v>-39685.80999999999</v>
      </c>
    </row>
    <row r="44" spans="1:63" s="18" customFormat="1" ht="23.1" customHeight="1" x14ac:dyDescent="0.15">
      <c r="A44" s="304"/>
      <c r="B44" s="76" t="s">
        <v>208</v>
      </c>
      <c r="C44" s="73"/>
      <c r="D44" s="77" t="s">
        <v>209</v>
      </c>
      <c r="E44" s="120">
        <f>SUM(E41:E43)</f>
        <v>-849795.5</v>
      </c>
      <c r="F44" s="120">
        <f>SUM(F41:F43)</f>
        <v>-131566.01</v>
      </c>
      <c r="G44" s="120">
        <f>SUM(G41:G43)</f>
        <v>0</v>
      </c>
      <c r="H44" s="119"/>
      <c r="I44" s="120">
        <f>SUM(I41:I43)</f>
        <v>-5795.73</v>
      </c>
      <c r="J44" s="98">
        <f>SUM(J41:J43)</f>
        <v>-987157.24</v>
      </c>
      <c r="K44" s="123"/>
      <c r="L44" s="120">
        <f>SUM(L41:L43)</f>
        <v>-231209.61</v>
      </c>
      <c r="M44" s="123"/>
      <c r="N44" s="120">
        <f>SUM(N41:N43)</f>
        <v>-62019.18</v>
      </c>
      <c r="O44" s="123"/>
      <c r="P44" s="120">
        <f>SUM(P41:P43)</f>
        <v>885466726.91999996</v>
      </c>
      <c r="Q44" s="123"/>
      <c r="R44" s="120">
        <f>SUM(R41:R43)</f>
        <v>884186340.88999999</v>
      </c>
      <c r="S44" s="123"/>
      <c r="T44" s="120">
        <f t="shared" ref="T44:Y44" si="44">SUM(T41:T43)</f>
        <v>-987157.24</v>
      </c>
      <c r="U44" s="98">
        <f t="shared" si="44"/>
        <v>-35342.01</v>
      </c>
      <c r="V44" s="120">
        <f t="shared" si="44"/>
        <v>-1022499.25</v>
      </c>
      <c r="W44" s="120">
        <f t="shared" si="44"/>
        <v>-231209.61</v>
      </c>
      <c r="X44" s="120">
        <f t="shared" si="44"/>
        <v>-26677.17</v>
      </c>
      <c r="Y44" s="120">
        <f t="shared" si="44"/>
        <v>-257886.77999999997</v>
      </c>
      <c r="Z44" s="123"/>
      <c r="AA44" s="98">
        <f t="shared" ref="AA44:AD44" si="45">SUM(AA41:AA43)</f>
        <v>-418382.26999999996</v>
      </c>
      <c r="AB44" s="98">
        <f t="shared" si="45"/>
        <v>-564431.19000000006</v>
      </c>
      <c r="AC44" s="98">
        <f t="shared" si="45"/>
        <v>-39685.80999999999</v>
      </c>
      <c r="AD44" s="120">
        <f t="shared" si="45"/>
        <v>0</v>
      </c>
      <c r="AE44" s="142"/>
      <c r="AF44" s="120">
        <f t="shared" ref="AF44:AL44" si="46">SUM(AF41:AF43)</f>
        <v>-10118.74</v>
      </c>
      <c r="AG44" s="120">
        <f t="shared" si="46"/>
        <v>-377069.42</v>
      </c>
      <c r="AH44" s="120">
        <f t="shared" si="46"/>
        <v>-1124.19</v>
      </c>
      <c r="AI44" s="120">
        <f t="shared" si="46"/>
        <v>-29245.31</v>
      </c>
      <c r="AJ44" s="120">
        <f t="shared" si="46"/>
        <v>-824.61</v>
      </c>
      <c r="AK44" s="120">
        <f t="shared" si="46"/>
        <v>0</v>
      </c>
      <c r="AL44" s="120">
        <f t="shared" si="46"/>
        <v>0</v>
      </c>
      <c r="AM44" s="98">
        <f>SUM(AM41:AM43)</f>
        <v>-418382.26999999996</v>
      </c>
      <c r="AN44" s="120">
        <f t="shared" ref="AN44:BK44" si="47">SUM(AN41:AN43)</f>
        <v>-69585.27</v>
      </c>
      <c r="AO44" s="120">
        <f t="shared" si="47"/>
        <v>-3509.78</v>
      </c>
      <c r="AP44" s="120">
        <f t="shared" si="47"/>
        <v>0</v>
      </c>
      <c r="AQ44" s="120">
        <f t="shared" si="47"/>
        <v>-2465.8000000000002</v>
      </c>
      <c r="AR44" s="120">
        <f t="shared" si="47"/>
        <v>-182375.26</v>
      </c>
      <c r="AS44" s="120">
        <f t="shared" si="47"/>
        <v>-18301.060000000001</v>
      </c>
      <c r="AT44" s="120">
        <f t="shared" si="47"/>
        <v>-156935.78</v>
      </c>
      <c r="AU44" s="120">
        <f t="shared" si="47"/>
        <v>-64084.28</v>
      </c>
      <c r="AV44" s="120">
        <f t="shared" si="47"/>
        <v>-31384.1</v>
      </c>
      <c r="AW44" s="120">
        <f t="shared" si="47"/>
        <v>-35515.78</v>
      </c>
      <c r="AX44" s="120">
        <f t="shared" si="47"/>
        <v>-274.08</v>
      </c>
      <c r="AY44" s="120">
        <f t="shared" si="47"/>
        <v>0</v>
      </c>
      <c r="AZ44" s="120">
        <f t="shared" si="47"/>
        <v>-564431.19000000006</v>
      </c>
      <c r="BA44" s="14">
        <f t="shared" si="47"/>
        <v>-15074.19</v>
      </c>
      <c r="BB44" s="14">
        <f t="shared" si="47"/>
        <v>-15074.19</v>
      </c>
      <c r="BC44" s="14">
        <f t="shared" si="47"/>
        <v>0</v>
      </c>
      <c r="BD44" s="14">
        <f t="shared" si="47"/>
        <v>-1811.74</v>
      </c>
      <c r="BE44" s="14">
        <f t="shared" si="47"/>
        <v>-6671.78</v>
      </c>
      <c r="BF44" s="14">
        <f t="shared" si="47"/>
        <v>-7313.12</v>
      </c>
      <c r="BG44" s="14">
        <f t="shared" si="47"/>
        <v>-1139.3499999999999</v>
      </c>
      <c r="BH44" s="15">
        <f t="shared" si="47"/>
        <v>-2043.4</v>
      </c>
      <c r="BI44" s="14">
        <f t="shared" si="47"/>
        <v>-4017.52</v>
      </c>
      <c r="BJ44" s="14">
        <f t="shared" si="47"/>
        <v>-1614.71</v>
      </c>
      <c r="BK44" s="160">
        <f t="shared" si="47"/>
        <v>-39685.80999999999</v>
      </c>
    </row>
    <row r="45" spans="1:63" s="18" customFormat="1" ht="22.5" x14ac:dyDescent="0.15">
      <c r="A45" s="250" t="s">
        <v>210</v>
      </c>
      <c r="B45" s="76" t="s">
        <v>211</v>
      </c>
      <c r="C45" s="73"/>
      <c r="D45" s="77" t="s">
        <v>212</v>
      </c>
      <c r="E45" s="121">
        <f>E40+E44</f>
        <v>44552712.789999999</v>
      </c>
      <c r="F45" s="121">
        <f>F40+F44</f>
        <v>8495937.25</v>
      </c>
      <c r="G45" s="121">
        <f>G40+G44</f>
        <v>1887.27</v>
      </c>
      <c r="H45" s="119"/>
      <c r="I45" s="121">
        <f>I40+I44</f>
        <v>5927119.71</v>
      </c>
      <c r="J45" s="99">
        <f>J40+J44</f>
        <v>58977657.020000003</v>
      </c>
      <c r="K45" s="123"/>
      <c r="L45" s="121">
        <f>L40+L44</f>
        <v>206734908.81</v>
      </c>
      <c r="M45" s="123"/>
      <c r="N45" s="121">
        <f>N40+N44</f>
        <v>44054.310000000005</v>
      </c>
      <c r="O45" s="123"/>
      <c r="P45" s="121">
        <f>P40+P44</f>
        <v>828672382.71999991</v>
      </c>
      <c r="Q45" s="123"/>
      <c r="R45" s="121">
        <f>R40+R44</f>
        <v>1094429002.8600001</v>
      </c>
      <c r="S45" s="123"/>
      <c r="T45" s="121">
        <f>T40+T44</f>
        <v>58977657.020000003</v>
      </c>
      <c r="U45" s="99">
        <f t="shared" ref="U45:Y45" si="48">U40+U44</f>
        <v>25104.629999999997</v>
      </c>
      <c r="V45" s="121">
        <f t="shared" si="48"/>
        <v>59002761.650000006</v>
      </c>
      <c r="W45" s="121">
        <f t="shared" si="48"/>
        <v>206734908.81</v>
      </c>
      <c r="X45" s="121">
        <f t="shared" si="48"/>
        <v>18949.68</v>
      </c>
      <c r="Y45" s="121">
        <f t="shared" si="48"/>
        <v>206753858.48999998</v>
      </c>
      <c r="Z45" s="123"/>
      <c r="AA45" s="99">
        <f t="shared" ref="AA45:AD45" si="49">AA40+AA44</f>
        <v>42320177.5</v>
      </c>
      <c r="AB45" s="99">
        <f t="shared" si="49"/>
        <v>16722269.959999999</v>
      </c>
      <c r="AC45" s="99">
        <f t="shared" si="49"/>
        <v>-39685.80999999999</v>
      </c>
      <c r="AD45" s="121">
        <f t="shared" si="49"/>
        <v>0</v>
      </c>
      <c r="AE45" s="142"/>
      <c r="AF45" s="121">
        <f t="shared" ref="AF45:AL45" si="50">AF40+AF44</f>
        <v>7321968.3700000001</v>
      </c>
      <c r="AG45" s="121">
        <f t="shared" si="50"/>
        <v>33878064.740000002</v>
      </c>
      <c r="AH45" s="121">
        <f t="shared" si="50"/>
        <v>40368.239999999998</v>
      </c>
      <c r="AI45" s="121">
        <f t="shared" si="50"/>
        <v>1050165.5</v>
      </c>
      <c r="AJ45" s="121">
        <f t="shared" si="50"/>
        <v>29610.649999999998</v>
      </c>
      <c r="AK45" s="121">
        <f t="shared" si="50"/>
        <v>0</v>
      </c>
      <c r="AL45" s="121">
        <f t="shared" si="50"/>
        <v>0</v>
      </c>
      <c r="AM45" s="99">
        <f>AM40+AM44</f>
        <v>42320177.5</v>
      </c>
      <c r="AN45" s="121">
        <f t="shared" ref="AN45:BK45" si="51">AN40+AN44</f>
        <v>534623.35</v>
      </c>
      <c r="AO45" s="121">
        <f t="shared" si="51"/>
        <v>26965.640000000003</v>
      </c>
      <c r="AP45" s="121">
        <f t="shared" si="51"/>
        <v>0</v>
      </c>
      <c r="AQ45" s="121">
        <f t="shared" si="51"/>
        <v>18944.710000000003</v>
      </c>
      <c r="AR45" s="121">
        <f t="shared" si="51"/>
        <v>8142846.1399999987</v>
      </c>
      <c r="AS45" s="121">
        <f t="shared" si="51"/>
        <v>140606.98000000001</v>
      </c>
      <c r="AT45" s="121">
        <f t="shared" si="51"/>
        <v>6849826.5999999996</v>
      </c>
      <c r="AU45" s="121">
        <f t="shared" si="51"/>
        <v>492359.28999999992</v>
      </c>
      <c r="AV45" s="121">
        <f t="shared" si="51"/>
        <v>241123.88999999998</v>
      </c>
      <c r="AW45" s="121">
        <f t="shared" si="51"/>
        <v>272867.56999999995</v>
      </c>
      <c r="AX45" s="121">
        <f t="shared" si="51"/>
        <v>2105.79</v>
      </c>
      <c r="AY45" s="121">
        <f t="shared" si="51"/>
        <v>0</v>
      </c>
      <c r="AZ45" s="121">
        <f t="shared" si="51"/>
        <v>16722269.959999999</v>
      </c>
      <c r="BA45" s="35">
        <f t="shared" si="51"/>
        <v>-15074.19</v>
      </c>
      <c r="BB45" s="35">
        <f t="shared" si="51"/>
        <v>-15074.19</v>
      </c>
      <c r="BC45" s="35">
        <f t="shared" si="51"/>
        <v>0</v>
      </c>
      <c r="BD45" s="35">
        <f t="shared" si="51"/>
        <v>-1811.74</v>
      </c>
      <c r="BE45" s="35">
        <f t="shared" si="51"/>
        <v>-6671.78</v>
      </c>
      <c r="BF45" s="35">
        <f t="shared" si="51"/>
        <v>-7313.12</v>
      </c>
      <c r="BG45" s="35">
        <f t="shared" si="51"/>
        <v>-1139.3499999999999</v>
      </c>
      <c r="BH45" s="36">
        <f t="shared" si="51"/>
        <v>-2043.4</v>
      </c>
      <c r="BI45" s="35">
        <f t="shared" si="51"/>
        <v>-4017.52</v>
      </c>
      <c r="BJ45" s="35">
        <f t="shared" si="51"/>
        <v>-1614.71</v>
      </c>
      <c r="BK45" s="161">
        <f t="shared" si="51"/>
        <v>-39685.80999999999</v>
      </c>
    </row>
    <row r="46" spans="1:63" s="102" customFormat="1" ht="17.45" customHeight="1" x14ac:dyDescent="0.2">
      <c r="A46" s="308" t="s">
        <v>213</v>
      </c>
      <c r="B46" s="309"/>
      <c r="C46" s="309"/>
      <c r="D46" s="310"/>
      <c r="E46" s="168"/>
      <c r="F46" s="168"/>
      <c r="G46" s="168"/>
      <c r="H46" s="168"/>
      <c r="I46" s="168"/>
      <c r="J46" s="168"/>
      <c r="K46" s="169"/>
      <c r="L46" s="168"/>
      <c r="M46" s="169"/>
      <c r="N46" s="168"/>
      <c r="O46" s="169"/>
      <c r="P46" s="168"/>
      <c r="Q46" s="169"/>
      <c r="R46" s="168"/>
      <c r="S46" s="169"/>
      <c r="T46" s="168"/>
      <c r="U46" s="168"/>
      <c r="V46" s="168"/>
      <c r="W46" s="168"/>
      <c r="X46" s="168"/>
      <c r="Y46" s="168"/>
      <c r="Z46" s="169"/>
      <c r="AA46" s="170"/>
      <c r="AB46" s="170"/>
      <c r="AC46" s="170"/>
      <c r="AD46" s="170"/>
      <c r="AE46" s="165"/>
      <c r="AF46" s="168"/>
      <c r="AG46" s="168"/>
      <c r="AH46" s="168"/>
      <c r="AI46" s="168"/>
      <c r="AJ46" s="168"/>
      <c r="AK46" s="168"/>
      <c r="AL46" s="168"/>
      <c r="AM46" s="170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71"/>
      <c r="BD46" s="171"/>
      <c r="BE46" s="168"/>
      <c r="BF46" s="168"/>
      <c r="BG46" s="171"/>
      <c r="BH46" s="171"/>
      <c r="BI46" s="168"/>
      <c r="BJ46" s="168"/>
      <c r="BK46" s="172"/>
    </row>
    <row r="47" spans="1:63" ht="22.5" x14ac:dyDescent="0.2">
      <c r="A47" s="302" t="s">
        <v>214</v>
      </c>
      <c r="B47" s="74" t="s">
        <v>215</v>
      </c>
      <c r="C47" s="73" t="s">
        <v>216</v>
      </c>
      <c r="D47" s="73" t="s">
        <v>217</v>
      </c>
      <c r="E47" s="21">
        <v>0</v>
      </c>
      <c r="F47" s="21">
        <v>0</v>
      </c>
      <c r="G47" s="21">
        <v>0</v>
      </c>
      <c r="H47" s="119"/>
      <c r="I47" s="21">
        <v>0</v>
      </c>
      <c r="J47" s="97">
        <f t="shared" si="0"/>
        <v>0</v>
      </c>
      <c r="K47" s="126"/>
      <c r="L47" s="21">
        <v>0</v>
      </c>
      <c r="M47" s="126"/>
      <c r="N47" s="21">
        <v>0</v>
      </c>
      <c r="O47" s="126"/>
      <c r="P47" s="21">
        <v>0</v>
      </c>
      <c r="Q47" s="126"/>
      <c r="R47" s="134">
        <f t="shared" si="1"/>
        <v>0</v>
      </c>
      <c r="S47" s="126"/>
      <c r="T47" s="139">
        <f t="shared" si="2"/>
        <v>0</v>
      </c>
      <c r="U47" s="22">
        <v>0</v>
      </c>
      <c r="V47" s="139">
        <f t="shared" si="3"/>
        <v>0</v>
      </c>
      <c r="W47" s="140">
        <f t="shared" si="4"/>
        <v>0</v>
      </c>
      <c r="X47" s="21">
        <v>0</v>
      </c>
      <c r="Y47" s="140">
        <f t="shared" si="5"/>
        <v>0</v>
      </c>
      <c r="Z47" s="126"/>
      <c r="AA47" s="154">
        <f>AM47</f>
        <v>0</v>
      </c>
      <c r="AB47" s="154">
        <f t="shared" si="30"/>
        <v>0</v>
      </c>
      <c r="AC47" s="154">
        <f t="shared" ref="AC47:AC53" si="52">BK47</f>
        <v>0</v>
      </c>
      <c r="AD47" s="37">
        <v>0</v>
      </c>
      <c r="AE47" s="86"/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154">
        <f>AF47+AG47+AH47+AI47+AJ47+AK47+AL47</f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157">
        <f t="shared" si="9"/>
        <v>0</v>
      </c>
      <c r="BA47" s="179">
        <f t="shared" si="32"/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2">
        <v>0</v>
      </c>
      <c r="BI47" s="21">
        <v>0</v>
      </c>
      <c r="BJ47" s="21">
        <v>0</v>
      </c>
      <c r="BK47" s="159">
        <f t="shared" si="33"/>
        <v>0</v>
      </c>
    </row>
    <row r="48" spans="1:63" ht="22.5" x14ac:dyDescent="0.2">
      <c r="A48" s="303"/>
      <c r="B48" s="74" t="s">
        <v>218</v>
      </c>
      <c r="C48" s="73" t="s">
        <v>219</v>
      </c>
      <c r="D48" s="73" t="s">
        <v>220</v>
      </c>
      <c r="E48" s="21">
        <v>0</v>
      </c>
      <c r="F48" s="21">
        <v>0</v>
      </c>
      <c r="G48" s="21">
        <v>0</v>
      </c>
      <c r="H48" s="119"/>
      <c r="I48" s="21">
        <v>0</v>
      </c>
      <c r="J48" s="97">
        <f t="shared" si="0"/>
        <v>0</v>
      </c>
      <c r="K48" s="126"/>
      <c r="L48" s="21">
        <v>0</v>
      </c>
      <c r="M48" s="126"/>
      <c r="N48" s="21">
        <v>0</v>
      </c>
      <c r="O48" s="126"/>
      <c r="P48" s="21">
        <v>5536295.7000000002</v>
      </c>
      <c r="Q48" s="126"/>
      <c r="R48" s="134">
        <f t="shared" si="1"/>
        <v>5536295.7000000002</v>
      </c>
      <c r="S48" s="126"/>
      <c r="T48" s="139">
        <f t="shared" si="2"/>
        <v>0</v>
      </c>
      <c r="U48" s="22">
        <v>0</v>
      </c>
      <c r="V48" s="139">
        <f t="shared" si="3"/>
        <v>0</v>
      </c>
      <c r="W48" s="140">
        <f t="shared" si="4"/>
        <v>0</v>
      </c>
      <c r="X48" s="21">
        <v>0</v>
      </c>
      <c r="Y48" s="140">
        <f t="shared" si="5"/>
        <v>0</v>
      </c>
      <c r="Z48" s="126"/>
      <c r="AA48" s="154">
        <f>AM48</f>
        <v>0</v>
      </c>
      <c r="AB48" s="154">
        <f t="shared" si="30"/>
        <v>0</v>
      </c>
      <c r="AC48" s="154">
        <f t="shared" si="52"/>
        <v>0</v>
      </c>
      <c r="AD48" s="37">
        <v>0</v>
      </c>
      <c r="AE48" s="86"/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154">
        <f>AF48+AG48+AH48+AI48+AJ48+AK48+AL48</f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157">
        <f t="shared" si="9"/>
        <v>0</v>
      </c>
      <c r="BA48" s="179">
        <f t="shared" si="32"/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2">
        <v>0</v>
      </c>
      <c r="BI48" s="21">
        <v>0</v>
      </c>
      <c r="BJ48" s="21">
        <v>0</v>
      </c>
      <c r="BK48" s="159">
        <f t="shared" si="33"/>
        <v>0</v>
      </c>
    </row>
    <row r="49" spans="1:63" ht="22.5" x14ac:dyDescent="0.2">
      <c r="A49" s="303"/>
      <c r="B49" s="74" t="s">
        <v>221</v>
      </c>
      <c r="C49" s="79" t="s">
        <v>222</v>
      </c>
      <c r="D49" s="73" t="s">
        <v>1674</v>
      </c>
      <c r="E49" s="21">
        <v>0</v>
      </c>
      <c r="F49" s="21">
        <v>0</v>
      </c>
      <c r="G49" s="21">
        <v>0</v>
      </c>
      <c r="H49" s="119"/>
      <c r="I49" s="21">
        <v>0</v>
      </c>
      <c r="J49" s="97">
        <f t="shared" si="0"/>
        <v>0</v>
      </c>
      <c r="K49" s="126"/>
      <c r="L49" s="21">
        <v>0</v>
      </c>
      <c r="M49" s="126"/>
      <c r="N49" s="21">
        <v>-289058.02</v>
      </c>
      <c r="O49" s="126"/>
      <c r="P49" s="21">
        <v>0</v>
      </c>
      <c r="Q49" s="126"/>
      <c r="R49" s="134">
        <f t="shared" si="1"/>
        <v>-289058.02</v>
      </c>
      <c r="S49" s="126"/>
      <c r="T49" s="139">
        <f t="shared" si="2"/>
        <v>0</v>
      </c>
      <c r="U49" s="22">
        <v>-164721.49</v>
      </c>
      <c r="V49" s="139">
        <f t="shared" si="3"/>
        <v>-164721.49</v>
      </c>
      <c r="W49" s="140">
        <f t="shared" si="4"/>
        <v>0</v>
      </c>
      <c r="X49" s="21">
        <v>-124336.53</v>
      </c>
      <c r="Y49" s="140">
        <f t="shared" si="5"/>
        <v>-124336.53</v>
      </c>
      <c r="Z49" s="126"/>
      <c r="AA49" s="154">
        <f>AM49</f>
        <v>-67400.099999999991</v>
      </c>
      <c r="AB49" s="154">
        <f t="shared" si="30"/>
        <v>-90928.109999999986</v>
      </c>
      <c r="AC49" s="154">
        <f t="shared" si="52"/>
        <v>-6393.27</v>
      </c>
      <c r="AD49" s="37">
        <v>0</v>
      </c>
      <c r="AE49" s="86"/>
      <c r="AF49" s="21">
        <v>-1630.1</v>
      </c>
      <c r="AG49" s="117">
        <v>-60744.73</v>
      </c>
      <c r="AH49" s="21">
        <v>-181.1</v>
      </c>
      <c r="AI49" s="21">
        <v>-4711.33</v>
      </c>
      <c r="AJ49" s="21">
        <v>-132.84</v>
      </c>
      <c r="AK49" s="21">
        <v>0</v>
      </c>
      <c r="AL49" s="21">
        <v>0</v>
      </c>
      <c r="AM49" s="154">
        <f>AF49+AG49+AH49+AI49+AJ49+AK49+AL49</f>
        <v>-67400.099999999991</v>
      </c>
      <c r="AN49" s="21">
        <v>-11209.97</v>
      </c>
      <c r="AO49" s="21">
        <v>-565.41</v>
      </c>
      <c r="AP49" s="21">
        <v>0</v>
      </c>
      <c r="AQ49" s="21">
        <v>-397.23</v>
      </c>
      <c r="AR49" s="21">
        <v>-29380.1</v>
      </c>
      <c r="AS49" s="21">
        <v>-2948.24</v>
      </c>
      <c r="AT49" s="21">
        <v>-25281.87</v>
      </c>
      <c r="AU49" s="21">
        <v>-10323.780000000001</v>
      </c>
      <c r="AV49" s="21">
        <v>-5055.88</v>
      </c>
      <c r="AW49" s="21">
        <v>-5721.48</v>
      </c>
      <c r="AX49" s="21">
        <v>-44.15</v>
      </c>
      <c r="AY49" s="21">
        <v>0</v>
      </c>
      <c r="AZ49" s="157">
        <f t="shared" si="9"/>
        <v>-90928.109999999986</v>
      </c>
      <c r="BA49" s="179">
        <f t="shared" si="32"/>
        <v>-2428.41</v>
      </c>
      <c r="BB49" s="21">
        <v>-2428.41</v>
      </c>
      <c r="BC49" s="21">
        <v>0</v>
      </c>
      <c r="BD49" s="21">
        <v>-291.87</v>
      </c>
      <c r="BE49" s="21">
        <v>-1074.8</v>
      </c>
      <c r="BF49" s="21">
        <v>-1178.1199999999999</v>
      </c>
      <c r="BG49" s="21">
        <v>-183.55</v>
      </c>
      <c r="BH49" s="22">
        <v>-329.18</v>
      </c>
      <c r="BI49" s="21">
        <v>-647.21</v>
      </c>
      <c r="BJ49" s="21">
        <v>-260.13</v>
      </c>
      <c r="BK49" s="159">
        <f t="shared" si="33"/>
        <v>-6393.27</v>
      </c>
    </row>
    <row r="50" spans="1:63" s="18" customFormat="1" ht="22.5" x14ac:dyDescent="0.15">
      <c r="A50" s="304"/>
      <c r="B50" s="76" t="s">
        <v>223</v>
      </c>
      <c r="C50" s="73"/>
      <c r="D50" s="77" t="s">
        <v>224</v>
      </c>
      <c r="E50" s="120">
        <f>SUM(E47:E49)</f>
        <v>0</v>
      </c>
      <c r="F50" s="120">
        <f>SUM(F47:F49)</f>
        <v>0</v>
      </c>
      <c r="G50" s="120">
        <f>SUM(G47:G49)</f>
        <v>0</v>
      </c>
      <c r="H50" s="119"/>
      <c r="I50" s="120">
        <f>SUM(I47:I49)</f>
        <v>0</v>
      </c>
      <c r="J50" s="98">
        <f>SUM(J47:J49)</f>
        <v>0</v>
      </c>
      <c r="K50" s="123"/>
      <c r="L50" s="120">
        <f>SUM(L47:L49)</f>
        <v>0</v>
      </c>
      <c r="M50" s="123"/>
      <c r="N50" s="120">
        <f>SUM(N47:N49)</f>
        <v>-289058.02</v>
      </c>
      <c r="O50" s="123"/>
      <c r="P50" s="120">
        <f>SUM(P47:P49)</f>
        <v>5536295.7000000002</v>
      </c>
      <c r="Q50" s="123"/>
      <c r="R50" s="120">
        <f>SUM(R47:R49)</f>
        <v>5247237.68</v>
      </c>
      <c r="S50" s="123"/>
      <c r="T50" s="120">
        <f t="shared" ref="T50:Y50" si="53">SUM(T47:T49)</f>
        <v>0</v>
      </c>
      <c r="U50" s="98">
        <f t="shared" si="53"/>
        <v>-164721.49</v>
      </c>
      <c r="V50" s="120">
        <f t="shared" si="53"/>
        <v>-164721.49</v>
      </c>
      <c r="W50" s="120">
        <f t="shared" si="53"/>
        <v>0</v>
      </c>
      <c r="X50" s="120">
        <f t="shared" si="53"/>
        <v>-124336.53</v>
      </c>
      <c r="Y50" s="120">
        <f t="shared" si="53"/>
        <v>-124336.53</v>
      </c>
      <c r="Z50" s="123"/>
      <c r="AA50" s="98">
        <f t="shared" ref="AA50:AD50" si="54">SUM(AA47:AA49)</f>
        <v>-67400.099999999991</v>
      </c>
      <c r="AB50" s="98">
        <f t="shared" si="54"/>
        <v>-90928.109999999986</v>
      </c>
      <c r="AC50" s="98">
        <f t="shared" si="54"/>
        <v>-6393.27</v>
      </c>
      <c r="AD50" s="120">
        <f t="shared" si="54"/>
        <v>0</v>
      </c>
      <c r="AE50" s="142"/>
      <c r="AF50" s="120">
        <f t="shared" ref="AF50:AL50" si="55">SUM(AF47:AF49)</f>
        <v>-1630.1</v>
      </c>
      <c r="AG50" s="120">
        <f t="shared" si="55"/>
        <v>-60744.73</v>
      </c>
      <c r="AH50" s="120">
        <f t="shared" si="55"/>
        <v>-181.1</v>
      </c>
      <c r="AI50" s="120">
        <f t="shared" si="55"/>
        <v>-4711.33</v>
      </c>
      <c r="AJ50" s="120">
        <f t="shared" si="55"/>
        <v>-132.84</v>
      </c>
      <c r="AK50" s="120">
        <f t="shared" si="55"/>
        <v>0</v>
      </c>
      <c r="AL50" s="120">
        <f t="shared" si="55"/>
        <v>0</v>
      </c>
      <c r="AM50" s="98">
        <f>SUM(AM47:AM49)</f>
        <v>-67400.099999999991</v>
      </c>
      <c r="AN50" s="120">
        <f t="shared" ref="AN50:BK50" si="56">SUM(AN47:AN49)</f>
        <v>-11209.97</v>
      </c>
      <c r="AO50" s="120">
        <f t="shared" si="56"/>
        <v>-565.41</v>
      </c>
      <c r="AP50" s="120">
        <f t="shared" si="56"/>
        <v>0</v>
      </c>
      <c r="AQ50" s="120">
        <f t="shared" si="56"/>
        <v>-397.23</v>
      </c>
      <c r="AR50" s="120">
        <f t="shared" si="56"/>
        <v>-29380.1</v>
      </c>
      <c r="AS50" s="120">
        <f t="shared" si="56"/>
        <v>-2948.24</v>
      </c>
      <c r="AT50" s="120">
        <f t="shared" si="56"/>
        <v>-25281.87</v>
      </c>
      <c r="AU50" s="120">
        <f t="shared" si="56"/>
        <v>-10323.780000000001</v>
      </c>
      <c r="AV50" s="120">
        <f t="shared" si="56"/>
        <v>-5055.88</v>
      </c>
      <c r="AW50" s="120">
        <f t="shared" si="56"/>
        <v>-5721.48</v>
      </c>
      <c r="AX50" s="120">
        <f t="shared" si="56"/>
        <v>-44.15</v>
      </c>
      <c r="AY50" s="120">
        <f t="shared" si="56"/>
        <v>0</v>
      </c>
      <c r="AZ50" s="120">
        <f t="shared" si="56"/>
        <v>-90928.109999999986</v>
      </c>
      <c r="BA50" s="14">
        <f t="shared" si="56"/>
        <v>-2428.41</v>
      </c>
      <c r="BB50" s="14">
        <f t="shared" si="56"/>
        <v>-2428.41</v>
      </c>
      <c r="BC50" s="14">
        <f t="shared" si="56"/>
        <v>0</v>
      </c>
      <c r="BD50" s="14">
        <f t="shared" si="56"/>
        <v>-291.87</v>
      </c>
      <c r="BE50" s="14">
        <f t="shared" si="56"/>
        <v>-1074.8</v>
      </c>
      <c r="BF50" s="14">
        <f t="shared" si="56"/>
        <v>-1178.1199999999999</v>
      </c>
      <c r="BG50" s="14">
        <f t="shared" si="56"/>
        <v>-183.55</v>
      </c>
      <c r="BH50" s="15">
        <f t="shared" si="56"/>
        <v>-329.18</v>
      </c>
      <c r="BI50" s="14">
        <f t="shared" si="56"/>
        <v>-647.21</v>
      </c>
      <c r="BJ50" s="14">
        <f t="shared" si="56"/>
        <v>-260.13</v>
      </c>
      <c r="BK50" s="160">
        <f t="shared" si="56"/>
        <v>-6393.27</v>
      </c>
    </row>
    <row r="51" spans="1:63" ht="22.5" x14ac:dyDescent="0.2">
      <c r="A51" s="302" t="s">
        <v>225</v>
      </c>
      <c r="B51" s="74" t="s">
        <v>226</v>
      </c>
      <c r="C51" s="73" t="s">
        <v>227</v>
      </c>
      <c r="D51" s="78" t="s">
        <v>228</v>
      </c>
      <c r="E51" s="21">
        <v>0</v>
      </c>
      <c r="F51" s="21">
        <v>8005.22</v>
      </c>
      <c r="G51" s="21">
        <v>0</v>
      </c>
      <c r="H51" s="119"/>
      <c r="I51" s="32">
        <v>0</v>
      </c>
      <c r="J51" s="97">
        <f t="shared" si="0"/>
        <v>8005.22</v>
      </c>
      <c r="K51" s="128"/>
      <c r="L51" s="22">
        <v>47852.81</v>
      </c>
      <c r="M51" s="128"/>
      <c r="N51" s="22">
        <v>0</v>
      </c>
      <c r="O51" s="128"/>
      <c r="P51" s="22">
        <v>0</v>
      </c>
      <c r="Q51" s="128"/>
      <c r="R51" s="134">
        <f t="shared" si="1"/>
        <v>55858.03</v>
      </c>
      <c r="S51" s="128"/>
      <c r="T51" s="139">
        <f t="shared" si="2"/>
        <v>8005.22</v>
      </c>
      <c r="U51" s="22">
        <v>0</v>
      </c>
      <c r="V51" s="139">
        <f t="shared" si="3"/>
        <v>8005.22</v>
      </c>
      <c r="W51" s="140">
        <f t="shared" si="4"/>
        <v>47852.81</v>
      </c>
      <c r="X51" s="22">
        <v>0</v>
      </c>
      <c r="Y51" s="140">
        <f t="shared" si="5"/>
        <v>47852.81</v>
      </c>
      <c r="Z51" s="128"/>
      <c r="AA51" s="154">
        <f>AM51</f>
        <v>3407.8199999999997</v>
      </c>
      <c r="AB51" s="154">
        <f t="shared" si="30"/>
        <v>4597.3999999999996</v>
      </c>
      <c r="AC51" s="154">
        <f t="shared" si="52"/>
        <v>0</v>
      </c>
      <c r="AD51" s="37">
        <v>0</v>
      </c>
      <c r="AE51" s="86"/>
      <c r="AF51" s="33">
        <v>82.42</v>
      </c>
      <c r="AG51" s="33">
        <v>3071.31</v>
      </c>
      <c r="AH51" s="33">
        <v>9.16</v>
      </c>
      <c r="AI51" s="33">
        <v>238.21</v>
      </c>
      <c r="AJ51" s="33">
        <v>6.72</v>
      </c>
      <c r="AK51" s="33">
        <v>0</v>
      </c>
      <c r="AL51" s="33">
        <v>0</v>
      </c>
      <c r="AM51" s="154">
        <f>AF51+AG51+AH51+AI51+AJ51+AK51+AL51</f>
        <v>3407.8199999999997</v>
      </c>
      <c r="AN51" s="33">
        <v>566.79</v>
      </c>
      <c r="AO51" s="33">
        <v>28.59</v>
      </c>
      <c r="AP51" s="33">
        <v>0</v>
      </c>
      <c r="AQ51" s="33">
        <v>20.079999999999998</v>
      </c>
      <c r="AR51" s="33">
        <v>1485.48</v>
      </c>
      <c r="AS51" s="33">
        <v>149.07</v>
      </c>
      <c r="AT51" s="33">
        <v>1278.27</v>
      </c>
      <c r="AU51" s="33">
        <v>521.98</v>
      </c>
      <c r="AV51" s="33">
        <v>255.63</v>
      </c>
      <c r="AW51" s="33">
        <v>289.27999999999997</v>
      </c>
      <c r="AX51" s="33">
        <v>2.23</v>
      </c>
      <c r="AY51" s="33">
        <v>0</v>
      </c>
      <c r="AZ51" s="157">
        <f t="shared" si="9"/>
        <v>4597.3999999999996</v>
      </c>
      <c r="BA51" s="179">
        <f t="shared" si="32"/>
        <v>0</v>
      </c>
      <c r="BB51" s="21">
        <v>0</v>
      </c>
      <c r="BC51" s="21">
        <v>0</v>
      </c>
      <c r="BD51" s="21">
        <v>0</v>
      </c>
      <c r="BE51" s="21">
        <v>0</v>
      </c>
      <c r="BF51" s="21">
        <v>0</v>
      </c>
      <c r="BG51" s="21">
        <v>0</v>
      </c>
      <c r="BH51" s="21">
        <v>0</v>
      </c>
      <c r="BI51" s="21">
        <v>0</v>
      </c>
      <c r="BJ51" s="21">
        <v>0</v>
      </c>
      <c r="BK51" s="159">
        <f t="shared" si="33"/>
        <v>0</v>
      </c>
    </row>
    <row r="52" spans="1:63" x14ac:dyDescent="0.2">
      <c r="A52" s="303"/>
      <c r="B52" s="74" t="s">
        <v>229</v>
      </c>
      <c r="C52" s="73" t="s">
        <v>230</v>
      </c>
      <c r="D52" s="78" t="s">
        <v>231</v>
      </c>
      <c r="E52" s="21">
        <v>0</v>
      </c>
      <c r="F52" s="21">
        <v>0</v>
      </c>
      <c r="G52" s="21">
        <v>0</v>
      </c>
      <c r="H52" s="119"/>
      <c r="I52" s="32">
        <v>0</v>
      </c>
      <c r="J52" s="97">
        <f t="shared" si="0"/>
        <v>0</v>
      </c>
      <c r="K52" s="128"/>
      <c r="L52" s="22">
        <v>0</v>
      </c>
      <c r="M52" s="128"/>
      <c r="N52" s="22">
        <v>0</v>
      </c>
      <c r="O52" s="128"/>
      <c r="P52" s="22">
        <v>0</v>
      </c>
      <c r="Q52" s="128"/>
      <c r="R52" s="134">
        <f t="shared" si="1"/>
        <v>0</v>
      </c>
      <c r="S52" s="128"/>
      <c r="T52" s="139">
        <f t="shared" si="2"/>
        <v>0</v>
      </c>
      <c r="U52" s="22">
        <v>0</v>
      </c>
      <c r="V52" s="139">
        <f t="shared" si="3"/>
        <v>0</v>
      </c>
      <c r="W52" s="140">
        <f t="shared" si="4"/>
        <v>0</v>
      </c>
      <c r="X52" s="22">
        <v>0</v>
      </c>
      <c r="Y52" s="140">
        <f t="shared" si="5"/>
        <v>0</v>
      </c>
      <c r="Z52" s="128"/>
      <c r="AA52" s="154">
        <f>AM52</f>
        <v>0</v>
      </c>
      <c r="AB52" s="154">
        <f t="shared" si="30"/>
        <v>0</v>
      </c>
      <c r="AC52" s="154">
        <f t="shared" si="52"/>
        <v>0</v>
      </c>
      <c r="AD52" s="37">
        <v>0</v>
      </c>
      <c r="AE52" s="86"/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154">
        <f>AF52+AG52+AH52+AI52+AJ52+AK52+AL52</f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33">
        <v>0</v>
      </c>
      <c r="AV52" s="33">
        <v>0</v>
      </c>
      <c r="AW52" s="33">
        <v>0</v>
      </c>
      <c r="AX52" s="33">
        <v>0</v>
      </c>
      <c r="AY52" s="33">
        <v>0</v>
      </c>
      <c r="AZ52" s="157">
        <f t="shared" si="9"/>
        <v>0</v>
      </c>
      <c r="BA52" s="179">
        <f t="shared" si="32"/>
        <v>0</v>
      </c>
      <c r="BB52" s="21">
        <v>0</v>
      </c>
      <c r="BC52" s="21">
        <v>0</v>
      </c>
      <c r="BD52" s="21">
        <v>0</v>
      </c>
      <c r="BE52" s="21">
        <v>0</v>
      </c>
      <c r="BF52" s="21">
        <v>0</v>
      </c>
      <c r="BG52" s="21">
        <v>0</v>
      </c>
      <c r="BH52" s="21">
        <v>0</v>
      </c>
      <c r="BI52" s="21">
        <v>0</v>
      </c>
      <c r="BJ52" s="21">
        <v>0</v>
      </c>
      <c r="BK52" s="159">
        <f t="shared" si="33"/>
        <v>0</v>
      </c>
    </row>
    <row r="53" spans="1:63" ht="22.5" x14ac:dyDescent="0.2">
      <c r="A53" s="303"/>
      <c r="B53" s="74" t="s">
        <v>232</v>
      </c>
      <c r="C53" s="73" t="s">
        <v>233</v>
      </c>
      <c r="D53" s="73" t="s">
        <v>234</v>
      </c>
      <c r="E53" s="21">
        <v>0</v>
      </c>
      <c r="F53" s="21">
        <v>158532.47</v>
      </c>
      <c r="G53" s="21">
        <v>0</v>
      </c>
      <c r="H53" s="119"/>
      <c r="I53" s="21">
        <v>0</v>
      </c>
      <c r="J53" s="97">
        <f t="shared" si="0"/>
        <v>158532.47</v>
      </c>
      <c r="K53" s="126"/>
      <c r="L53" s="22">
        <v>952180.75</v>
      </c>
      <c r="M53" s="126"/>
      <c r="N53" s="22">
        <v>0</v>
      </c>
      <c r="O53" s="126"/>
      <c r="P53" s="22">
        <v>0</v>
      </c>
      <c r="Q53" s="126"/>
      <c r="R53" s="134">
        <f t="shared" si="1"/>
        <v>1110713.22</v>
      </c>
      <c r="S53" s="126"/>
      <c r="T53" s="139">
        <f t="shared" si="2"/>
        <v>158532.47</v>
      </c>
      <c r="U53" s="22">
        <v>0</v>
      </c>
      <c r="V53" s="139">
        <f t="shared" si="3"/>
        <v>158532.47</v>
      </c>
      <c r="W53" s="140">
        <f t="shared" si="4"/>
        <v>952180.75</v>
      </c>
      <c r="X53" s="22">
        <v>0</v>
      </c>
      <c r="Y53" s="140">
        <f t="shared" si="5"/>
        <v>952180.75</v>
      </c>
      <c r="Z53" s="126"/>
      <c r="AA53" s="154">
        <f>AM53</f>
        <v>67487.039999999994</v>
      </c>
      <c r="AB53" s="154">
        <f t="shared" si="30"/>
        <v>91045.410000000018</v>
      </c>
      <c r="AC53" s="154">
        <f t="shared" si="52"/>
        <v>0</v>
      </c>
      <c r="AD53" s="37">
        <v>0</v>
      </c>
      <c r="AE53" s="86"/>
      <c r="AF53" s="23">
        <v>1632.2</v>
      </c>
      <c r="AG53" s="23">
        <v>60823.08</v>
      </c>
      <c r="AH53" s="23">
        <v>181.34</v>
      </c>
      <c r="AI53" s="23">
        <v>4717.41</v>
      </c>
      <c r="AJ53" s="23">
        <v>133.01</v>
      </c>
      <c r="AK53" s="23">
        <v>0</v>
      </c>
      <c r="AL53" s="23">
        <v>0</v>
      </c>
      <c r="AM53" s="154">
        <f>AF53+AG53+AH53+AI53+AJ53+AK53+AL53</f>
        <v>67487.039999999994</v>
      </c>
      <c r="AN53" s="23">
        <v>11224.43</v>
      </c>
      <c r="AO53" s="23">
        <v>566.14</v>
      </c>
      <c r="AP53" s="23">
        <v>0</v>
      </c>
      <c r="AQ53" s="23">
        <v>397.74</v>
      </c>
      <c r="AR53" s="23">
        <v>29417.99</v>
      </c>
      <c r="AS53" s="23">
        <v>2952.05</v>
      </c>
      <c r="AT53" s="23">
        <v>25314.49</v>
      </c>
      <c r="AU53" s="23">
        <v>10337.1</v>
      </c>
      <c r="AV53" s="23">
        <v>5062.3999999999996</v>
      </c>
      <c r="AW53" s="23">
        <v>5728.86</v>
      </c>
      <c r="AX53" s="23">
        <v>44.21</v>
      </c>
      <c r="AY53" s="23">
        <v>0</v>
      </c>
      <c r="AZ53" s="157">
        <f t="shared" si="9"/>
        <v>91045.410000000018</v>
      </c>
      <c r="BA53" s="179">
        <f t="shared" si="32"/>
        <v>0</v>
      </c>
      <c r="BB53" s="23">
        <v>0</v>
      </c>
      <c r="BC53" s="23">
        <v>0</v>
      </c>
      <c r="BD53" s="23">
        <v>0</v>
      </c>
      <c r="BE53" s="23">
        <v>0</v>
      </c>
      <c r="BF53" s="23">
        <v>0</v>
      </c>
      <c r="BG53" s="23">
        <v>0</v>
      </c>
      <c r="BH53" s="34">
        <v>0</v>
      </c>
      <c r="BI53" s="23">
        <v>0</v>
      </c>
      <c r="BJ53" s="23">
        <v>0</v>
      </c>
      <c r="BK53" s="159">
        <f t="shared" si="33"/>
        <v>0</v>
      </c>
    </row>
    <row r="54" spans="1:63" ht="22.5" x14ac:dyDescent="0.2">
      <c r="A54" s="303"/>
      <c r="B54" s="74" t="s">
        <v>235</v>
      </c>
      <c r="C54" s="73" t="s">
        <v>236</v>
      </c>
      <c r="D54" s="73" t="s">
        <v>237</v>
      </c>
      <c r="E54" s="21">
        <v>0</v>
      </c>
      <c r="F54" s="21">
        <v>0</v>
      </c>
      <c r="G54" s="21">
        <v>0</v>
      </c>
      <c r="H54" s="119"/>
      <c r="I54" s="21">
        <v>0</v>
      </c>
      <c r="J54" s="97">
        <f t="shared" si="0"/>
        <v>0</v>
      </c>
      <c r="K54" s="126"/>
      <c r="L54" s="22">
        <v>1782837.85</v>
      </c>
      <c r="M54" s="126"/>
      <c r="N54" s="22">
        <v>0</v>
      </c>
      <c r="O54" s="126"/>
      <c r="P54" s="22">
        <v>0</v>
      </c>
      <c r="Q54" s="126"/>
      <c r="R54" s="134">
        <f t="shared" si="1"/>
        <v>1782837.85</v>
      </c>
      <c r="S54" s="126"/>
      <c r="T54" s="139">
        <f t="shared" si="2"/>
        <v>0</v>
      </c>
      <c r="U54" s="22">
        <v>0</v>
      </c>
      <c r="V54" s="139">
        <f t="shared" si="3"/>
        <v>0</v>
      </c>
      <c r="W54" s="140">
        <f t="shared" si="4"/>
        <v>1782837.85</v>
      </c>
      <c r="X54" s="22">
        <v>0</v>
      </c>
      <c r="Y54" s="140">
        <f t="shared" si="5"/>
        <v>1782837.85</v>
      </c>
      <c r="Z54" s="126"/>
      <c r="AA54" s="154">
        <f>AM54</f>
        <v>0</v>
      </c>
      <c r="AB54" s="154">
        <f t="shared" si="30"/>
        <v>0</v>
      </c>
      <c r="AC54" s="176"/>
      <c r="AD54" s="37">
        <v>0</v>
      </c>
      <c r="AE54" s="86"/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3">
        <v>0</v>
      </c>
      <c r="AL54" s="23">
        <v>0</v>
      </c>
      <c r="AM54" s="154">
        <f>AF54+AG54+AH54+AI54+AJ54+AK54+AL54</f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157">
        <f t="shared" si="9"/>
        <v>0</v>
      </c>
      <c r="BA54" s="180"/>
      <c r="BB54" s="16"/>
      <c r="BC54" s="16"/>
      <c r="BD54" s="16"/>
      <c r="BE54" s="16"/>
      <c r="BF54" s="16"/>
      <c r="BG54" s="16"/>
      <c r="BH54" s="17"/>
      <c r="BI54" s="16"/>
      <c r="BJ54" s="16"/>
      <c r="BK54" s="158"/>
    </row>
    <row r="55" spans="1:63" s="29" customFormat="1" ht="45" x14ac:dyDescent="0.2">
      <c r="A55" s="303"/>
      <c r="B55" s="74" t="s">
        <v>238</v>
      </c>
      <c r="C55" s="73" t="s">
        <v>239</v>
      </c>
      <c r="D55" s="73" t="s">
        <v>240</v>
      </c>
      <c r="E55" s="21">
        <v>0</v>
      </c>
      <c r="F55" s="21">
        <v>0</v>
      </c>
      <c r="G55" s="21">
        <v>0</v>
      </c>
      <c r="H55" s="119"/>
      <c r="I55" s="24">
        <v>0</v>
      </c>
      <c r="J55" s="97">
        <f t="shared" si="0"/>
        <v>0</v>
      </c>
      <c r="K55" s="127"/>
      <c r="L55" s="24">
        <v>0</v>
      </c>
      <c r="M55" s="127"/>
      <c r="N55" s="24">
        <v>0</v>
      </c>
      <c r="O55" s="127"/>
      <c r="P55" s="24">
        <v>0</v>
      </c>
      <c r="Q55" s="127"/>
      <c r="R55" s="134">
        <f t="shared" si="1"/>
        <v>0</v>
      </c>
      <c r="S55" s="127"/>
      <c r="T55" s="139">
        <f t="shared" si="2"/>
        <v>0</v>
      </c>
      <c r="U55" s="25">
        <v>0</v>
      </c>
      <c r="V55" s="139">
        <f t="shared" si="3"/>
        <v>0</v>
      </c>
      <c r="W55" s="140">
        <f t="shared" si="4"/>
        <v>0</v>
      </c>
      <c r="X55" s="24">
        <v>0</v>
      </c>
      <c r="Y55" s="140">
        <f t="shared" si="5"/>
        <v>0</v>
      </c>
      <c r="Z55" s="127"/>
      <c r="AA55" s="154">
        <f>AM55</f>
        <v>0</v>
      </c>
      <c r="AB55" s="154">
        <f t="shared" si="30"/>
        <v>0</v>
      </c>
      <c r="AC55" s="156"/>
      <c r="AD55" s="37">
        <v>0</v>
      </c>
      <c r="AE55" s="143"/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154">
        <f>AF55+AG55+AH55+AI55+AJ55+AK55+AL55</f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157">
        <f t="shared" si="9"/>
        <v>0</v>
      </c>
      <c r="BA55" s="180"/>
      <c r="BB55" s="27"/>
      <c r="BC55" s="27"/>
      <c r="BD55" s="27"/>
      <c r="BE55" s="27"/>
      <c r="BF55" s="27"/>
      <c r="BG55" s="27"/>
      <c r="BH55" s="28"/>
      <c r="BI55" s="27"/>
      <c r="BJ55" s="27"/>
      <c r="BK55" s="158"/>
    </row>
    <row r="56" spans="1:63" s="18" customFormat="1" ht="22.5" x14ac:dyDescent="0.15">
      <c r="A56" s="304"/>
      <c r="B56" s="76" t="s">
        <v>241</v>
      </c>
      <c r="C56" s="73"/>
      <c r="D56" s="77" t="s">
        <v>242</v>
      </c>
      <c r="E56" s="120">
        <f>SUM(E51:E55)</f>
        <v>0</v>
      </c>
      <c r="F56" s="120">
        <f>SUM(F51:F55)</f>
        <v>166537.69</v>
      </c>
      <c r="G56" s="120">
        <f>SUM(G51:G55)</f>
        <v>0</v>
      </c>
      <c r="H56" s="119"/>
      <c r="I56" s="120">
        <f>SUM(I51:I55)</f>
        <v>0</v>
      </c>
      <c r="J56" s="98">
        <f>SUM(J51:J55)</f>
        <v>166537.69</v>
      </c>
      <c r="K56" s="123"/>
      <c r="L56" s="120">
        <f>SUM(L51:L55)</f>
        <v>2782871.41</v>
      </c>
      <c r="M56" s="123"/>
      <c r="N56" s="120">
        <f>SUM(N51:N55)</f>
        <v>0</v>
      </c>
      <c r="O56" s="123"/>
      <c r="P56" s="120">
        <f>SUM(P51:P55)</f>
        <v>0</v>
      </c>
      <c r="Q56" s="123"/>
      <c r="R56" s="120">
        <f>SUM(R51:R55)</f>
        <v>2949409.1</v>
      </c>
      <c r="S56" s="123"/>
      <c r="T56" s="120">
        <f t="shared" ref="T56:AA56" si="57">SUM(T51:T55)</f>
        <v>166537.69</v>
      </c>
      <c r="U56" s="98">
        <f t="shared" si="57"/>
        <v>0</v>
      </c>
      <c r="V56" s="120">
        <f t="shared" si="57"/>
        <v>166537.69</v>
      </c>
      <c r="W56" s="120">
        <f t="shared" si="57"/>
        <v>2782871.41</v>
      </c>
      <c r="X56" s="120">
        <f t="shared" si="57"/>
        <v>0</v>
      </c>
      <c r="Y56" s="120">
        <f t="shared" si="57"/>
        <v>2782871.41</v>
      </c>
      <c r="Z56" s="123"/>
      <c r="AA56" s="98">
        <f t="shared" si="57"/>
        <v>70894.859999999986</v>
      </c>
      <c r="AB56" s="98">
        <f>SUM(AB51:AB55)</f>
        <v>95642.810000000012</v>
      </c>
      <c r="AC56" s="98">
        <f>SUM(AC51:AC53)</f>
        <v>0</v>
      </c>
      <c r="AD56" s="120">
        <f t="shared" ref="AD56" si="58">SUM(AD51:AD55)</f>
        <v>0</v>
      </c>
      <c r="AE56" s="142"/>
      <c r="AF56" s="120">
        <f t="shared" ref="AF56:AZ56" si="59">SUM(AF51:AF55)</f>
        <v>1714.6200000000001</v>
      </c>
      <c r="AG56" s="120">
        <f t="shared" si="59"/>
        <v>63894.39</v>
      </c>
      <c r="AH56" s="120">
        <f t="shared" si="59"/>
        <v>190.5</v>
      </c>
      <c r="AI56" s="120">
        <f t="shared" si="59"/>
        <v>4955.62</v>
      </c>
      <c r="AJ56" s="120">
        <f t="shared" si="59"/>
        <v>139.72999999999999</v>
      </c>
      <c r="AK56" s="120">
        <f t="shared" si="59"/>
        <v>0</v>
      </c>
      <c r="AL56" s="120">
        <f t="shared" si="59"/>
        <v>0</v>
      </c>
      <c r="AM56" s="98">
        <f t="shared" si="59"/>
        <v>70894.859999999986</v>
      </c>
      <c r="AN56" s="120">
        <f t="shared" si="59"/>
        <v>11791.220000000001</v>
      </c>
      <c r="AO56" s="120">
        <f t="shared" si="59"/>
        <v>594.73</v>
      </c>
      <c r="AP56" s="120">
        <f t="shared" si="59"/>
        <v>0</v>
      </c>
      <c r="AQ56" s="120">
        <f t="shared" si="59"/>
        <v>417.82</v>
      </c>
      <c r="AR56" s="120">
        <f t="shared" si="59"/>
        <v>30903.47</v>
      </c>
      <c r="AS56" s="120">
        <f t="shared" si="59"/>
        <v>3101.1200000000003</v>
      </c>
      <c r="AT56" s="120">
        <f t="shared" si="59"/>
        <v>26592.760000000002</v>
      </c>
      <c r="AU56" s="120">
        <f t="shared" si="59"/>
        <v>10859.08</v>
      </c>
      <c r="AV56" s="120">
        <f t="shared" si="59"/>
        <v>5318.03</v>
      </c>
      <c r="AW56" s="120">
        <f t="shared" si="59"/>
        <v>6018.1399999999994</v>
      </c>
      <c r="AX56" s="120">
        <f t="shared" si="59"/>
        <v>46.44</v>
      </c>
      <c r="AY56" s="120">
        <f t="shared" si="59"/>
        <v>0</v>
      </c>
      <c r="AZ56" s="120">
        <f t="shared" si="59"/>
        <v>95642.810000000012</v>
      </c>
      <c r="BA56" s="179">
        <f t="shared" si="32"/>
        <v>0</v>
      </c>
      <c r="BB56" s="14">
        <f t="shared" ref="BB56:BK56" si="60">SUM(BB51:BB53)</f>
        <v>0</v>
      </c>
      <c r="BC56" s="14">
        <f t="shared" si="60"/>
        <v>0</v>
      </c>
      <c r="BD56" s="14">
        <f t="shared" si="60"/>
        <v>0</v>
      </c>
      <c r="BE56" s="14">
        <f t="shared" si="60"/>
        <v>0</v>
      </c>
      <c r="BF56" s="14">
        <f t="shared" si="60"/>
        <v>0</v>
      </c>
      <c r="BG56" s="14">
        <f t="shared" si="60"/>
        <v>0</v>
      </c>
      <c r="BH56" s="15">
        <f t="shared" si="60"/>
        <v>0</v>
      </c>
      <c r="BI56" s="14">
        <f t="shared" si="60"/>
        <v>0</v>
      </c>
      <c r="BJ56" s="14">
        <f t="shared" si="60"/>
        <v>0</v>
      </c>
      <c r="BK56" s="160">
        <f t="shared" si="60"/>
        <v>0</v>
      </c>
    </row>
    <row r="57" spans="1:63" ht="22.5" x14ac:dyDescent="0.2">
      <c r="A57" s="302" t="s">
        <v>243</v>
      </c>
      <c r="B57" s="74" t="s">
        <v>244</v>
      </c>
      <c r="C57" s="73" t="s">
        <v>1675</v>
      </c>
      <c r="D57" s="73" t="s">
        <v>245</v>
      </c>
      <c r="E57" s="21">
        <v>27142190.140000001</v>
      </c>
      <c r="F57" s="21">
        <v>95041.4</v>
      </c>
      <c r="G57" s="21">
        <v>1522857.89</v>
      </c>
      <c r="H57" s="119"/>
      <c r="I57" s="21">
        <v>228631.53</v>
      </c>
      <c r="J57" s="97">
        <f t="shared" si="0"/>
        <v>28988720.960000001</v>
      </c>
      <c r="K57" s="126"/>
      <c r="L57" s="21">
        <v>4120437.19</v>
      </c>
      <c r="M57" s="126"/>
      <c r="N57" s="21">
        <v>4287732.79</v>
      </c>
      <c r="O57" s="126"/>
      <c r="P57" s="21">
        <v>0</v>
      </c>
      <c r="Q57" s="126"/>
      <c r="R57" s="134">
        <f t="shared" si="1"/>
        <v>37396890.940000005</v>
      </c>
      <c r="S57" s="126"/>
      <c r="T57" s="139">
        <f t="shared" si="2"/>
        <v>28988720.960000001</v>
      </c>
      <c r="U57" s="22">
        <v>2443390.92</v>
      </c>
      <c r="V57" s="139">
        <f t="shared" si="3"/>
        <v>31432111.880000003</v>
      </c>
      <c r="W57" s="140">
        <f t="shared" si="4"/>
        <v>4120437.19</v>
      </c>
      <c r="X57" s="21">
        <v>1844341.87</v>
      </c>
      <c r="Y57" s="140">
        <f t="shared" si="5"/>
        <v>5964779.0600000005</v>
      </c>
      <c r="Z57" s="126"/>
      <c r="AA57" s="154">
        <f>AM57</f>
        <v>12861269.019999998</v>
      </c>
      <c r="AB57" s="154">
        <f t="shared" si="30"/>
        <v>17350882.470000003</v>
      </c>
      <c r="AC57" s="154">
        <f t="shared" ref="AC57:AC61" si="61">BK57</f>
        <v>1219960.4100000001</v>
      </c>
      <c r="AD57" s="37">
        <v>0</v>
      </c>
      <c r="AE57" s="86"/>
      <c r="AF57" s="21">
        <v>311054.75</v>
      </c>
      <c r="AG57" s="21">
        <v>11591292.77</v>
      </c>
      <c r="AH57" s="21">
        <v>34558.019999999997</v>
      </c>
      <c r="AI57" s="21">
        <v>899014.7</v>
      </c>
      <c r="AJ57" s="21">
        <v>25348.78</v>
      </c>
      <c r="AK57" s="21">
        <v>0</v>
      </c>
      <c r="AL57" s="21">
        <v>0</v>
      </c>
      <c r="AM57" s="154">
        <f>AF57+AG57+AH57+AI57+AJ57+AK57+AL57</f>
        <v>12861269.019999998</v>
      </c>
      <c r="AN57" s="21">
        <v>2139084.15</v>
      </c>
      <c r="AO57" s="21">
        <v>107892.34</v>
      </c>
      <c r="AP57" s="21">
        <v>0</v>
      </c>
      <c r="AQ57" s="21">
        <v>75799.77</v>
      </c>
      <c r="AR57" s="21">
        <v>5606302.0499999998</v>
      </c>
      <c r="AS57" s="21">
        <v>562583.28</v>
      </c>
      <c r="AT57" s="21">
        <v>4824280.37</v>
      </c>
      <c r="AU57" s="21">
        <v>1969981.23</v>
      </c>
      <c r="AV57" s="21">
        <v>964761.99</v>
      </c>
      <c r="AW57" s="21">
        <v>1091771.8400000001</v>
      </c>
      <c r="AX57" s="21">
        <v>8425.4500000000007</v>
      </c>
      <c r="AY57" s="21">
        <v>0</v>
      </c>
      <c r="AZ57" s="157">
        <f t="shared" si="9"/>
        <v>17350882.470000003</v>
      </c>
      <c r="BA57" s="179">
        <f t="shared" si="32"/>
        <v>463387.76</v>
      </c>
      <c r="BB57" s="23">
        <v>463387.76</v>
      </c>
      <c r="BC57" s="23">
        <v>0</v>
      </c>
      <c r="BD57" s="23">
        <v>55693.72</v>
      </c>
      <c r="BE57" s="23">
        <v>205093.6</v>
      </c>
      <c r="BF57" s="23">
        <v>224808.86</v>
      </c>
      <c r="BG57" s="23">
        <v>35024.04</v>
      </c>
      <c r="BH57" s="34">
        <v>62814.93</v>
      </c>
      <c r="BI57" s="23">
        <v>123500.49</v>
      </c>
      <c r="BJ57" s="23">
        <v>49637.01</v>
      </c>
      <c r="BK57" s="159">
        <f t="shared" ref="BK57:BK61" si="62">SUM(BB57:BJ57)</f>
        <v>1219960.4100000001</v>
      </c>
    </row>
    <row r="58" spans="1:63" s="18" customFormat="1" ht="20.45" customHeight="1" x14ac:dyDescent="0.15">
      <c r="A58" s="304"/>
      <c r="B58" s="76" t="s">
        <v>246</v>
      </c>
      <c r="C58" s="73"/>
      <c r="D58" s="77" t="s">
        <v>247</v>
      </c>
      <c r="E58" s="120">
        <f>SUM(E57)</f>
        <v>27142190.140000001</v>
      </c>
      <c r="F58" s="120">
        <f t="shared" ref="F58:J58" si="63">SUM(F57)</f>
        <v>95041.4</v>
      </c>
      <c r="G58" s="120">
        <f t="shared" si="63"/>
        <v>1522857.89</v>
      </c>
      <c r="H58" s="119"/>
      <c r="I58" s="120">
        <f t="shared" si="63"/>
        <v>228631.53</v>
      </c>
      <c r="J58" s="98">
        <f t="shared" si="63"/>
        <v>28988720.960000001</v>
      </c>
      <c r="K58" s="123"/>
      <c r="L58" s="120">
        <f t="shared" ref="L58:N58" si="64">SUM(L57)</f>
        <v>4120437.19</v>
      </c>
      <c r="M58" s="123"/>
      <c r="N58" s="120">
        <f t="shared" si="64"/>
        <v>4287732.79</v>
      </c>
      <c r="O58" s="123"/>
      <c r="P58" s="120">
        <f t="shared" ref="P58:R58" si="65">SUM(P57)</f>
        <v>0</v>
      </c>
      <c r="Q58" s="123"/>
      <c r="R58" s="120">
        <f t="shared" si="65"/>
        <v>37396890.940000005</v>
      </c>
      <c r="S58" s="123"/>
      <c r="T58" s="120">
        <f t="shared" ref="T58:Y58" si="66">SUM(T57)</f>
        <v>28988720.960000001</v>
      </c>
      <c r="U58" s="98">
        <f t="shared" si="66"/>
        <v>2443390.92</v>
      </c>
      <c r="V58" s="120">
        <f t="shared" si="66"/>
        <v>31432111.880000003</v>
      </c>
      <c r="W58" s="120">
        <f t="shared" si="66"/>
        <v>4120437.19</v>
      </c>
      <c r="X58" s="120">
        <f t="shared" si="66"/>
        <v>1844341.87</v>
      </c>
      <c r="Y58" s="120">
        <f t="shared" si="66"/>
        <v>5964779.0600000005</v>
      </c>
      <c r="Z58" s="123"/>
      <c r="AA58" s="98">
        <f t="shared" ref="AA58:AD58" si="67">SUM(AA57)</f>
        <v>12861269.019999998</v>
      </c>
      <c r="AB58" s="98">
        <f t="shared" si="67"/>
        <v>17350882.470000003</v>
      </c>
      <c r="AC58" s="98">
        <f t="shared" si="67"/>
        <v>1219960.4100000001</v>
      </c>
      <c r="AD58" s="120">
        <f t="shared" si="67"/>
        <v>0</v>
      </c>
      <c r="AE58" s="142"/>
      <c r="AF58" s="120">
        <f t="shared" ref="AF58:BK58" si="68">SUM(AF57)</f>
        <v>311054.75</v>
      </c>
      <c r="AG58" s="120">
        <f t="shared" si="68"/>
        <v>11591292.77</v>
      </c>
      <c r="AH58" s="120">
        <f t="shared" si="68"/>
        <v>34558.019999999997</v>
      </c>
      <c r="AI58" s="120">
        <f t="shared" si="68"/>
        <v>899014.7</v>
      </c>
      <c r="AJ58" s="120">
        <f t="shared" si="68"/>
        <v>25348.78</v>
      </c>
      <c r="AK58" s="120">
        <f t="shared" si="68"/>
        <v>0</v>
      </c>
      <c r="AL58" s="120">
        <f t="shared" si="68"/>
        <v>0</v>
      </c>
      <c r="AM58" s="98">
        <f t="shared" si="68"/>
        <v>12861269.019999998</v>
      </c>
      <c r="AN58" s="120">
        <f t="shared" si="68"/>
        <v>2139084.15</v>
      </c>
      <c r="AO58" s="120">
        <f t="shared" si="68"/>
        <v>107892.34</v>
      </c>
      <c r="AP58" s="120">
        <f t="shared" si="68"/>
        <v>0</v>
      </c>
      <c r="AQ58" s="120">
        <f t="shared" si="68"/>
        <v>75799.77</v>
      </c>
      <c r="AR58" s="120">
        <f t="shared" si="68"/>
        <v>5606302.0499999998</v>
      </c>
      <c r="AS58" s="120">
        <f t="shared" si="68"/>
        <v>562583.28</v>
      </c>
      <c r="AT58" s="120">
        <f t="shared" si="68"/>
        <v>4824280.37</v>
      </c>
      <c r="AU58" s="120">
        <f t="shared" si="68"/>
        <v>1969981.23</v>
      </c>
      <c r="AV58" s="120">
        <f t="shared" si="68"/>
        <v>964761.99</v>
      </c>
      <c r="AW58" s="120">
        <f t="shared" si="68"/>
        <v>1091771.8400000001</v>
      </c>
      <c r="AX58" s="120">
        <f t="shared" si="68"/>
        <v>8425.4500000000007</v>
      </c>
      <c r="AY58" s="120">
        <f t="shared" si="68"/>
        <v>0</v>
      </c>
      <c r="AZ58" s="120">
        <f t="shared" si="68"/>
        <v>17350882.470000003</v>
      </c>
      <c r="BA58" s="14">
        <f>SUM(BA57)</f>
        <v>463387.76</v>
      </c>
      <c r="BB58" s="14">
        <f t="shared" si="68"/>
        <v>463387.76</v>
      </c>
      <c r="BC58" s="14">
        <f t="shared" si="68"/>
        <v>0</v>
      </c>
      <c r="BD58" s="14">
        <f t="shared" si="68"/>
        <v>55693.72</v>
      </c>
      <c r="BE58" s="14">
        <f t="shared" si="68"/>
        <v>205093.6</v>
      </c>
      <c r="BF58" s="14">
        <f t="shared" si="68"/>
        <v>224808.86</v>
      </c>
      <c r="BG58" s="14">
        <f t="shared" si="68"/>
        <v>35024.04</v>
      </c>
      <c r="BH58" s="15">
        <f t="shared" si="68"/>
        <v>62814.93</v>
      </c>
      <c r="BI58" s="14">
        <f t="shared" si="68"/>
        <v>123500.49</v>
      </c>
      <c r="BJ58" s="14">
        <f t="shared" si="68"/>
        <v>49637.01</v>
      </c>
      <c r="BK58" s="160">
        <f t="shared" si="68"/>
        <v>1219960.4100000001</v>
      </c>
    </row>
    <row r="59" spans="1:63" x14ac:dyDescent="0.2">
      <c r="A59" s="302" t="s">
        <v>248</v>
      </c>
      <c r="B59" s="74" t="s">
        <v>249</v>
      </c>
      <c r="C59" s="73" t="s">
        <v>250</v>
      </c>
      <c r="D59" s="73" t="s">
        <v>251</v>
      </c>
      <c r="E59" s="21">
        <v>0</v>
      </c>
      <c r="F59" s="21">
        <v>0</v>
      </c>
      <c r="G59" s="21">
        <v>0</v>
      </c>
      <c r="H59" s="119"/>
      <c r="I59" s="21">
        <v>0</v>
      </c>
      <c r="J59" s="97">
        <f t="shared" si="0"/>
        <v>0</v>
      </c>
      <c r="K59" s="126"/>
      <c r="L59" s="21">
        <v>0</v>
      </c>
      <c r="M59" s="126"/>
      <c r="N59" s="21">
        <v>0</v>
      </c>
      <c r="O59" s="126"/>
      <c r="P59" s="21">
        <v>67470.720000000001</v>
      </c>
      <c r="Q59" s="126"/>
      <c r="R59" s="134">
        <f t="shared" si="1"/>
        <v>67470.720000000001</v>
      </c>
      <c r="S59" s="126"/>
      <c r="T59" s="139">
        <f t="shared" si="2"/>
        <v>0</v>
      </c>
      <c r="U59" s="22">
        <v>0</v>
      </c>
      <c r="V59" s="139">
        <f t="shared" si="3"/>
        <v>0</v>
      </c>
      <c r="W59" s="140">
        <f t="shared" si="4"/>
        <v>0</v>
      </c>
      <c r="X59" s="21">
        <v>0</v>
      </c>
      <c r="Y59" s="140">
        <f t="shared" si="5"/>
        <v>0</v>
      </c>
      <c r="Z59" s="126"/>
      <c r="AA59" s="154">
        <f>AM59</f>
        <v>0</v>
      </c>
      <c r="AB59" s="154">
        <f t="shared" si="30"/>
        <v>0</v>
      </c>
      <c r="AC59" s="154">
        <f t="shared" si="61"/>
        <v>0</v>
      </c>
      <c r="AD59" s="37">
        <v>0</v>
      </c>
      <c r="AE59" s="86"/>
      <c r="AF59" s="21">
        <v>0</v>
      </c>
      <c r="AG59" s="21">
        <v>0</v>
      </c>
      <c r="AH59" s="21">
        <v>0</v>
      </c>
      <c r="AI59" s="21">
        <v>0</v>
      </c>
      <c r="AJ59" s="21">
        <v>0</v>
      </c>
      <c r="AK59" s="21">
        <v>0</v>
      </c>
      <c r="AL59" s="21">
        <v>0</v>
      </c>
      <c r="AM59" s="154">
        <f>AF59+AG59+AH59+AI59+AJ59+AK59+AL59</f>
        <v>0</v>
      </c>
      <c r="AN59" s="21">
        <v>0</v>
      </c>
      <c r="AO59" s="21">
        <v>0</v>
      </c>
      <c r="AP59" s="21">
        <v>0</v>
      </c>
      <c r="AQ59" s="21">
        <v>0</v>
      </c>
      <c r="AR59" s="21">
        <v>0</v>
      </c>
      <c r="AS59" s="21">
        <v>0</v>
      </c>
      <c r="AT59" s="21">
        <v>0</v>
      </c>
      <c r="AU59" s="21">
        <v>0</v>
      </c>
      <c r="AV59" s="21">
        <v>0</v>
      </c>
      <c r="AW59" s="21">
        <v>0</v>
      </c>
      <c r="AX59" s="21">
        <v>0</v>
      </c>
      <c r="AY59" s="21">
        <v>0</v>
      </c>
      <c r="AZ59" s="157">
        <f t="shared" si="9"/>
        <v>0</v>
      </c>
      <c r="BA59" s="179">
        <f t="shared" si="32"/>
        <v>0</v>
      </c>
      <c r="BB59" s="21">
        <v>0</v>
      </c>
      <c r="BC59" s="21">
        <v>0</v>
      </c>
      <c r="BD59" s="21">
        <v>0</v>
      </c>
      <c r="BE59" s="21">
        <v>0</v>
      </c>
      <c r="BF59" s="21">
        <v>0</v>
      </c>
      <c r="BG59" s="21">
        <v>0</v>
      </c>
      <c r="BH59" s="22">
        <v>0</v>
      </c>
      <c r="BI59" s="21">
        <v>0</v>
      </c>
      <c r="BJ59" s="21">
        <v>0</v>
      </c>
      <c r="BK59" s="159">
        <f t="shared" si="62"/>
        <v>0</v>
      </c>
    </row>
    <row r="60" spans="1:63" ht="18" customHeight="1" x14ac:dyDescent="0.2">
      <c r="A60" s="304"/>
      <c r="B60" s="76" t="s">
        <v>252</v>
      </c>
      <c r="C60" s="73"/>
      <c r="D60" s="77" t="s">
        <v>253</v>
      </c>
      <c r="E60" s="120">
        <f>SUM(E59)</f>
        <v>0</v>
      </c>
      <c r="F60" s="120">
        <f t="shared" ref="F60:J62" si="69">SUM(F59)</f>
        <v>0</v>
      </c>
      <c r="G60" s="120">
        <f t="shared" si="69"/>
        <v>0</v>
      </c>
      <c r="H60" s="119"/>
      <c r="I60" s="120">
        <f t="shared" si="69"/>
        <v>0</v>
      </c>
      <c r="J60" s="98">
        <f t="shared" si="69"/>
        <v>0</v>
      </c>
      <c r="K60" s="123"/>
      <c r="L60" s="120">
        <f t="shared" ref="L60:N60" si="70">SUM(L59)</f>
        <v>0</v>
      </c>
      <c r="M60" s="123"/>
      <c r="N60" s="120">
        <f t="shared" si="70"/>
        <v>0</v>
      </c>
      <c r="O60" s="123"/>
      <c r="P60" s="120">
        <f t="shared" ref="P60:AD60" si="71">SUM(P59)</f>
        <v>67470.720000000001</v>
      </c>
      <c r="Q60" s="123"/>
      <c r="R60" s="120">
        <f t="shared" si="71"/>
        <v>67470.720000000001</v>
      </c>
      <c r="S60" s="123"/>
      <c r="T60" s="120">
        <f t="shared" si="71"/>
        <v>0</v>
      </c>
      <c r="U60" s="98">
        <f t="shared" si="71"/>
        <v>0</v>
      </c>
      <c r="V60" s="120">
        <f t="shared" si="71"/>
        <v>0</v>
      </c>
      <c r="W60" s="120">
        <f t="shared" si="71"/>
        <v>0</v>
      </c>
      <c r="X60" s="120">
        <f t="shared" si="71"/>
        <v>0</v>
      </c>
      <c r="Y60" s="120">
        <f t="shared" si="71"/>
        <v>0</v>
      </c>
      <c r="Z60" s="123"/>
      <c r="AA60" s="98">
        <f t="shared" si="71"/>
        <v>0</v>
      </c>
      <c r="AB60" s="98">
        <f t="shared" si="71"/>
        <v>0</v>
      </c>
      <c r="AC60" s="98">
        <f t="shared" si="71"/>
        <v>0</v>
      </c>
      <c r="AD60" s="120">
        <f t="shared" si="71"/>
        <v>0</v>
      </c>
      <c r="AE60" s="86"/>
      <c r="AF60" s="120">
        <f t="shared" ref="AF60:BK60" si="72">SUM(AF59)</f>
        <v>0</v>
      </c>
      <c r="AG60" s="120">
        <f t="shared" si="72"/>
        <v>0</v>
      </c>
      <c r="AH60" s="120">
        <f t="shared" si="72"/>
        <v>0</v>
      </c>
      <c r="AI60" s="120">
        <f t="shared" si="72"/>
        <v>0</v>
      </c>
      <c r="AJ60" s="120">
        <f t="shared" si="72"/>
        <v>0</v>
      </c>
      <c r="AK60" s="120">
        <f t="shared" si="72"/>
        <v>0</v>
      </c>
      <c r="AL60" s="120">
        <f t="shared" si="72"/>
        <v>0</v>
      </c>
      <c r="AM60" s="98">
        <f t="shared" si="72"/>
        <v>0</v>
      </c>
      <c r="AN60" s="120">
        <f t="shared" si="72"/>
        <v>0</v>
      </c>
      <c r="AO60" s="120">
        <f t="shared" si="72"/>
        <v>0</v>
      </c>
      <c r="AP60" s="120">
        <f t="shared" si="72"/>
        <v>0</v>
      </c>
      <c r="AQ60" s="120">
        <f t="shared" si="72"/>
        <v>0</v>
      </c>
      <c r="AR60" s="120">
        <f t="shared" si="72"/>
        <v>0</v>
      </c>
      <c r="AS60" s="120">
        <f t="shared" si="72"/>
        <v>0</v>
      </c>
      <c r="AT60" s="120">
        <f t="shared" si="72"/>
        <v>0</v>
      </c>
      <c r="AU60" s="120">
        <f t="shared" si="72"/>
        <v>0</v>
      </c>
      <c r="AV60" s="120">
        <f t="shared" si="72"/>
        <v>0</v>
      </c>
      <c r="AW60" s="120">
        <f t="shared" si="72"/>
        <v>0</v>
      </c>
      <c r="AX60" s="120">
        <f t="shared" si="72"/>
        <v>0</v>
      </c>
      <c r="AY60" s="120">
        <f t="shared" si="72"/>
        <v>0</v>
      </c>
      <c r="AZ60" s="120">
        <f t="shared" si="72"/>
        <v>0</v>
      </c>
      <c r="BA60" s="14">
        <f t="shared" si="72"/>
        <v>0</v>
      </c>
      <c r="BB60" s="14">
        <f t="shared" si="72"/>
        <v>0</v>
      </c>
      <c r="BC60" s="14">
        <f t="shared" si="72"/>
        <v>0</v>
      </c>
      <c r="BD60" s="14">
        <f t="shared" si="72"/>
        <v>0</v>
      </c>
      <c r="BE60" s="14">
        <f t="shared" si="72"/>
        <v>0</v>
      </c>
      <c r="BF60" s="14">
        <f t="shared" si="72"/>
        <v>0</v>
      </c>
      <c r="BG60" s="14">
        <f t="shared" si="72"/>
        <v>0</v>
      </c>
      <c r="BH60" s="15">
        <f t="shared" si="72"/>
        <v>0</v>
      </c>
      <c r="BI60" s="14">
        <f t="shared" si="72"/>
        <v>0</v>
      </c>
      <c r="BJ60" s="14">
        <f t="shared" si="72"/>
        <v>0</v>
      </c>
      <c r="BK60" s="160">
        <f t="shared" si="72"/>
        <v>0</v>
      </c>
    </row>
    <row r="61" spans="1:63" x14ac:dyDescent="0.2">
      <c r="A61" s="302" t="s">
        <v>254</v>
      </c>
      <c r="B61" s="74" t="s">
        <v>255</v>
      </c>
      <c r="C61" s="73" t="s">
        <v>256</v>
      </c>
      <c r="D61" s="73" t="s">
        <v>257</v>
      </c>
      <c r="E61" s="21">
        <v>0</v>
      </c>
      <c r="F61" s="21">
        <v>0</v>
      </c>
      <c r="G61" s="21">
        <v>0</v>
      </c>
      <c r="H61" s="119"/>
      <c r="I61" s="21">
        <v>0</v>
      </c>
      <c r="J61" s="97">
        <f t="shared" si="0"/>
        <v>0</v>
      </c>
      <c r="K61" s="126"/>
      <c r="L61" s="21">
        <v>0</v>
      </c>
      <c r="M61" s="126"/>
      <c r="N61" s="21">
        <v>0</v>
      </c>
      <c r="O61" s="126"/>
      <c r="P61" s="21">
        <v>14747559.82</v>
      </c>
      <c r="Q61" s="126"/>
      <c r="R61" s="134">
        <f t="shared" si="1"/>
        <v>14747559.82</v>
      </c>
      <c r="S61" s="126"/>
      <c r="T61" s="139">
        <f t="shared" si="2"/>
        <v>0</v>
      </c>
      <c r="U61" s="22">
        <v>0</v>
      </c>
      <c r="V61" s="139">
        <f t="shared" si="3"/>
        <v>0</v>
      </c>
      <c r="W61" s="140">
        <f t="shared" si="4"/>
        <v>0</v>
      </c>
      <c r="X61" s="21">
        <v>0</v>
      </c>
      <c r="Y61" s="140">
        <f t="shared" si="5"/>
        <v>0</v>
      </c>
      <c r="Z61" s="126"/>
      <c r="AA61" s="154">
        <f>AM61</f>
        <v>0</v>
      </c>
      <c r="AB61" s="154">
        <f t="shared" si="30"/>
        <v>0</v>
      </c>
      <c r="AC61" s="154">
        <f t="shared" si="61"/>
        <v>0</v>
      </c>
      <c r="AD61" s="37">
        <v>0</v>
      </c>
      <c r="AE61" s="86"/>
      <c r="AF61" s="21">
        <v>0</v>
      </c>
      <c r="AG61" s="21">
        <v>0</v>
      </c>
      <c r="AH61" s="21">
        <v>0</v>
      </c>
      <c r="AI61" s="21">
        <v>0</v>
      </c>
      <c r="AJ61" s="21">
        <v>0</v>
      </c>
      <c r="AK61" s="21">
        <v>0</v>
      </c>
      <c r="AL61" s="21">
        <v>0</v>
      </c>
      <c r="AM61" s="154">
        <f>AF61+AG61+AH61+AI61+AJ61+AK61+AL61</f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157">
        <f t="shared" si="9"/>
        <v>0</v>
      </c>
      <c r="BA61" s="179">
        <f t="shared" si="32"/>
        <v>0</v>
      </c>
      <c r="BB61" s="21">
        <v>0</v>
      </c>
      <c r="BC61" s="21">
        <v>0</v>
      </c>
      <c r="BD61" s="21">
        <v>0</v>
      </c>
      <c r="BE61" s="21">
        <v>0</v>
      </c>
      <c r="BF61" s="21">
        <v>0</v>
      </c>
      <c r="BG61" s="21">
        <v>0</v>
      </c>
      <c r="BH61" s="22">
        <v>0</v>
      </c>
      <c r="BI61" s="21">
        <v>0</v>
      </c>
      <c r="BJ61" s="21">
        <v>0</v>
      </c>
      <c r="BK61" s="159">
        <f t="shared" si="62"/>
        <v>0</v>
      </c>
    </row>
    <row r="62" spans="1:63" s="18" customFormat="1" ht="23.1" customHeight="1" x14ac:dyDescent="0.15">
      <c r="A62" s="304"/>
      <c r="B62" s="76" t="s">
        <v>258</v>
      </c>
      <c r="C62" s="73"/>
      <c r="D62" s="77" t="s">
        <v>259</v>
      </c>
      <c r="E62" s="120">
        <f>SUM(E61)</f>
        <v>0</v>
      </c>
      <c r="F62" s="120">
        <f t="shared" ref="F62:G62" si="73">SUM(F61)</f>
        <v>0</v>
      </c>
      <c r="G62" s="120">
        <f t="shared" si="73"/>
        <v>0</v>
      </c>
      <c r="H62" s="119"/>
      <c r="I62" s="120">
        <f t="shared" si="69"/>
        <v>0</v>
      </c>
      <c r="J62" s="97">
        <f t="shared" si="0"/>
        <v>0</v>
      </c>
      <c r="K62" s="123"/>
      <c r="L62" s="120">
        <f>SUM(L61)</f>
        <v>0</v>
      </c>
      <c r="M62" s="123"/>
      <c r="N62" s="120">
        <f>SUM(N61)</f>
        <v>0</v>
      </c>
      <c r="O62" s="123"/>
      <c r="P62" s="120">
        <f t="shared" ref="P62:AD62" si="74">SUM(P61)</f>
        <v>14747559.82</v>
      </c>
      <c r="Q62" s="123"/>
      <c r="R62" s="120">
        <f t="shared" si="74"/>
        <v>14747559.82</v>
      </c>
      <c r="S62" s="123"/>
      <c r="T62" s="120">
        <f t="shared" si="74"/>
        <v>0</v>
      </c>
      <c r="U62" s="98">
        <f t="shared" si="74"/>
        <v>0</v>
      </c>
      <c r="V62" s="120">
        <f t="shared" si="74"/>
        <v>0</v>
      </c>
      <c r="W62" s="120">
        <f t="shared" si="74"/>
        <v>0</v>
      </c>
      <c r="X62" s="120">
        <f t="shared" si="74"/>
        <v>0</v>
      </c>
      <c r="Y62" s="120">
        <f t="shared" si="74"/>
        <v>0</v>
      </c>
      <c r="Z62" s="123"/>
      <c r="AA62" s="98">
        <f t="shared" si="74"/>
        <v>0</v>
      </c>
      <c r="AB62" s="98">
        <f t="shared" si="74"/>
        <v>0</v>
      </c>
      <c r="AC62" s="98">
        <f t="shared" si="74"/>
        <v>0</v>
      </c>
      <c r="AD62" s="120">
        <f t="shared" si="74"/>
        <v>0</v>
      </c>
      <c r="AE62" s="142"/>
      <c r="AF62" s="120">
        <f t="shared" ref="AF62:BK62" si="75">SUM(AF61)</f>
        <v>0</v>
      </c>
      <c r="AG62" s="120">
        <f t="shared" si="75"/>
        <v>0</v>
      </c>
      <c r="AH62" s="120">
        <f t="shared" si="75"/>
        <v>0</v>
      </c>
      <c r="AI62" s="120">
        <f t="shared" si="75"/>
        <v>0</v>
      </c>
      <c r="AJ62" s="120">
        <f t="shared" si="75"/>
        <v>0</v>
      </c>
      <c r="AK62" s="120">
        <f t="shared" si="75"/>
        <v>0</v>
      </c>
      <c r="AL62" s="120">
        <f t="shared" si="75"/>
        <v>0</v>
      </c>
      <c r="AM62" s="98">
        <f t="shared" si="75"/>
        <v>0</v>
      </c>
      <c r="AN62" s="120">
        <f t="shared" si="75"/>
        <v>0</v>
      </c>
      <c r="AO62" s="120">
        <f t="shared" si="75"/>
        <v>0</v>
      </c>
      <c r="AP62" s="120">
        <f t="shared" si="75"/>
        <v>0</v>
      </c>
      <c r="AQ62" s="120">
        <f t="shared" si="75"/>
        <v>0</v>
      </c>
      <c r="AR62" s="120">
        <f t="shared" si="75"/>
        <v>0</v>
      </c>
      <c r="AS62" s="120">
        <f t="shared" si="75"/>
        <v>0</v>
      </c>
      <c r="AT62" s="120">
        <f t="shared" si="75"/>
        <v>0</v>
      </c>
      <c r="AU62" s="120">
        <f t="shared" si="75"/>
        <v>0</v>
      </c>
      <c r="AV62" s="120">
        <f t="shared" si="75"/>
        <v>0</v>
      </c>
      <c r="AW62" s="120">
        <f t="shared" si="75"/>
        <v>0</v>
      </c>
      <c r="AX62" s="120">
        <f t="shared" si="75"/>
        <v>0</v>
      </c>
      <c r="AY62" s="120">
        <f t="shared" si="75"/>
        <v>0</v>
      </c>
      <c r="AZ62" s="120">
        <f t="shared" si="75"/>
        <v>0</v>
      </c>
      <c r="BA62" s="14">
        <f t="shared" si="75"/>
        <v>0</v>
      </c>
      <c r="BB62" s="14">
        <f t="shared" si="75"/>
        <v>0</v>
      </c>
      <c r="BC62" s="14">
        <f t="shared" si="75"/>
        <v>0</v>
      </c>
      <c r="BD62" s="14">
        <f t="shared" si="75"/>
        <v>0</v>
      </c>
      <c r="BE62" s="14">
        <f t="shared" si="75"/>
        <v>0</v>
      </c>
      <c r="BF62" s="14">
        <f t="shared" si="75"/>
        <v>0</v>
      </c>
      <c r="BG62" s="14">
        <f t="shared" si="75"/>
        <v>0</v>
      </c>
      <c r="BH62" s="15">
        <f t="shared" si="75"/>
        <v>0</v>
      </c>
      <c r="BI62" s="14">
        <f t="shared" si="75"/>
        <v>0</v>
      </c>
      <c r="BJ62" s="14">
        <f t="shared" si="75"/>
        <v>0</v>
      </c>
      <c r="BK62" s="160">
        <f t="shared" si="75"/>
        <v>0</v>
      </c>
    </row>
    <row r="63" spans="1:63" s="18" customFormat="1" ht="45" x14ac:dyDescent="0.15">
      <c r="A63" s="250" t="s">
        <v>260</v>
      </c>
      <c r="B63" s="76" t="s">
        <v>261</v>
      </c>
      <c r="C63" s="73"/>
      <c r="D63" s="77" t="s">
        <v>262</v>
      </c>
      <c r="E63" s="121">
        <f>E50+E56+E58+E60+E62</f>
        <v>27142190.140000001</v>
      </c>
      <c r="F63" s="121">
        <f t="shared" ref="F63:J63" si="76">F50+F56+F58+F60+F62</f>
        <v>261579.09</v>
      </c>
      <c r="G63" s="121">
        <f t="shared" si="76"/>
        <v>1522857.89</v>
      </c>
      <c r="H63" s="119"/>
      <c r="I63" s="121">
        <f t="shared" si="76"/>
        <v>228631.53</v>
      </c>
      <c r="J63" s="99">
        <f t="shared" si="76"/>
        <v>29155258.650000002</v>
      </c>
      <c r="K63" s="123"/>
      <c r="L63" s="121">
        <f t="shared" ref="L63:N63" si="77">L50+L56+L58+L60+L62</f>
        <v>6903308.5999999996</v>
      </c>
      <c r="M63" s="123"/>
      <c r="N63" s="121">
        <f t="shared" si="77"/>
        <v>3998674.77</v>
      </c>
      <c r="O63" s="123"/>
      <c r="P63" s="121">
        <f t="shared" ref="P63:AD63" si="78">P50+P56+P58+P60+P62</f>
        <v>20351326.240000002</v>
      </c>
      <c r="Q63" s="123"/>
      <c r="R63" s="121">
        <f t="shared" si="78"/>
        <v>60408568.260000005</v>
      </c>
      <c r="S63" s="123"/>
      <c r="T63" s="121">
        <f t="shared" si="78"/>
        <v>29155258.650000002</v>
      </c>
      <c r="U63" s="99">
        <f t="shared" si="78"/>
        <v>2278669.4299999997</v>
      </c>
      <c r="V63" s="121">
        <f t="shared" si="78"/>
        <v>31433928.080000002</v>
      </c>
      <c r="W63" s="121">
        <f t="shared" si="78"/>
        <v>6903308.5999999996</v>
      </c>
      <c r="X63" s="121">
        <f t="shared" si="78"/>
        <v>1720005.34</v>
      </c>
      <c r="Y63" s="121">
        <f t="shared" si="78"/>
        <v>8623313.9400000013</v>
      </c>
      <c r="Z63" s="123"/>
      <c r="AA63" s="99">
        <f t="shared" si="78"/>
        <v>12864763.779999997</v>
      </c>
      <c r="AB63" s="99">
        <f t="shared" si="78"/>
        <v>17355597.170000002</v>
      </c>
      <c r="AC63" s="99">
        <f t="shared" si="78"/>
        <v>1213567.1400000001</v>
      </c>
      <c r="AD63" s="121">
        <f t="shared" si="78"/>
        <v>0</v>
      </c>
      <c r="AE63" s="142"/>
      <c r="AF63" s="121">
        <f t="shared" ref="AF63:BK63" si="79">AF50+AF56+AF58+AF60+AF62</f>
        <v>311139.27</v>
      </c>
      <c r="AG63" s="121">
        <f t="shared" si="79"/>
        <v>11594442.43</v>
      </c>
      <c r="AH63" s="121">
        <f t="shared" si="79"/>
        <v>34567.42</v>
      </c>
      <c r="AI63" s="121">
        <f t="shared" si="79"/>
        <v>899258.99</v>
      </c>
      <c r="AJ63" s="121">
        <f t="shared" si="79"/>
        <v>25355.67</v>
      </c>
      <c r="AK63" s="121">
        <f t="shared" si="79"/>
        <v>0</v>
      </c>
      <c r="AL63" s="121">
        <f t="shared" si="79"/>
        <v>0</v>
      </c>
      <c r="AM63" s="99">
        <f t="shared" si="79"/>
        <v>12864763.779999997</v>
      </c>
      <c r="AN63" s="121">
        <f t="shared" si="79"/>
        <v>2139665.4</v>
      </c>
      <c r="AO63" s="121">
        <f t="shared" si="79"/>
        <v>107921.66</v>
      </c>
      <c r="AP63" s="121">
        <f t="shared" si="79"/>
        <v>0</v>
      </c>
      <c r="AQ63" s="121">
        <f t="shared" si="79"/>
        <v>75820.36</v>
      </c>
      <c r="AR63" s="121">
        <f t="shared" si="79"/>
        <v>5607825.4199999999</v>
      </c>
      <c r="AS63" s="121">
        <f t="shared" si="79"/>
        <v>562736.16</v>
      </c>
      <c r="AT63" s="121">
        <f t="shared" si="79"/>
        <v>4825591.26</v>
      </c>
      <c r="AU63" s="121">
        <f t="shared" si="79"/>
        <v>1970516.53</v>
      </c>
      <c r="AV63" s="121">
        <f t="shared" si="79"/>
        <v>965024.14</v>
      </c>
      <c r="AW63" s="121">
        <f t="shared" si="79"/>
        <v>1092068.5</v>
      </c>
      <c r="AX63" s="121">
        <f t="shared" si="79"/>
        <v>8427.7400000000016</v>
      </c>
      <c r="AY63" s="121">
        <f t="shared" si="79"/>
        <v>0</v>
      </c>
      <c r="AZ63" s="121">
        <f t="shared" si="79"/>
        <v>17355597.170000002</v>
      </c>
      <c r="BA63" s="35">
        <f t="shared" si="79"/>
        <v>460959.35000000003</v>
      </c>
      <c r="BB63" s="35">
        <f t="shared" si="79"/>
        <v>460959.35000000003</v>
      </c>
      <c r="BC63" s="35">
        <f t="shared" si="79"/>
        <v>0</v>
      </c>
      <c r="BD63" s="35">
        <f t="shared" si="79"/>
        <v>55401.85</v>
      </c>
      <c r="BE63" s="35">
        <f t="shared" si="79"/>
        <v>204018.80000000002</v>
      </c>
      <c r="BF63" s="35">
        <f t="shared" si="79"/>
        <v>223630.74</v>
      </c>
      <c r="BG63" s="35">
        <f t="shared" si="79"/>
        <v>34840.49</v>
      </c>
      <c r="BH63" s="36">
        <f t="shared" si="79"/>
        <v>62485.75</v>
      </c>
      <c r="BI63" s="35">
        <f t="shared" si="79"/>
        <v>122853.28</v>
      </c>
      <c r="BJ63" s="35">
        <f t="shared" si="79"/>
        <v>49376.880000000005</v>
      </c>
      <c r="BK63" s="161">
        <f t="shared" si="79"/>
        <v>1213567.1400000001</v>
      </c>
    </row>
    <row r="64" spans="1:63" s="18" customFormat="1" ht="33.75" x14ac:dyDescent="0.15">
      <c r="A64" s="302" t="s">
        <v>263</v>
      </c>
      <c r="B64" s="74" t="s">
        <v>264</v>
      </c>
      <c r="C64" s="73" t="s">
        <v>112</v>
      </c>
      <c r="D64" s="73" t="s">
        <v>265</v>
      </c>
      <c r="E64" s="30">
        <v>0</v>
      </c>
      <c r="F64" s="30">
        <v>0</v>
      </c>
      <c r="G64" s="30">
        <v>0</v>
      </c>
      <c r="H64" s="119"/>
      <c r="I64" s="30">
        <v>0</v>
      </c>
      <c r="J64" s="97">
        <f t="shared" si="0"/>
        <v>0</v>
      </c>
      <c r="K64" s="123"/>
      <c r="L64" s="30">
        <v>0</v>
      </c>
      <c r="M64" s="123"/>
      <c r="N64" s="30">
        <v>0</v>
      </c>
      <c r="O64" s="123"/>
      <c r="P64" s="30">
        <v>0</v>
      </c>
      <c r="Q64" s="123"/>
      <c r="R64" s="134">
        <f t="shared" si="1"/>
        <v>0</v>
      </c>
      <c r="S64" s="123"/>
      <c r="T64" s="139">
        <f t="shared" si="2"/>
        <v>0</v>
      </c>
      <c r="U64" s="38">
        <v>0</v>
      </c>
      <c r="V64" s="139">
        <f t="shared" si="3"/>
        <v>0</v>
      </c>
      <c r="W64" s="140">
        <f t="shared" si="4"/>
        <v>0</v>
      </c>
      <c r="X64" s="30">
        <v>0</v>
      </c>
      <c r="Y64" s="140">
        <f t="shared" si="5"/>
        <v>0</v>
      </c>
      <c r="Z64" s="123"/>
      <c r="AA64" s="154">
        <f>AM64</f>
        <v>0</v>
      </c>
      <c r="AB64" s="154">
        <f t="shared" si="30"/>
        <v>0</v>
      </c>
      <c r="AC64" s="155"/>
      <c r="AD64" s="37">
        <v>0</v>
      </c>
      <c r="AE64" s="142"/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154">
        <f>AF64+AG64+AH64+AI64+AJ64+AK64+AL64</f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157">
        <f>SUM(AN64:AY64)</f>
        <v>0</v>
      </c>
      <c r="BA64" s="8"/>
      <c r="BB64" s="10"/>
      <c r="BC64" s="16"/>
      <c r="BD64" s="16"/>
      <c r="BE64" s="10"/>
      <c r="BF64" s="10"/>
      <c r="BG64" s="16"/>
      <c r="BH64" s="17"/>
      <c r="BI64" s="10"/>
      <c r="BJ64" s="10"/>
      <c r="BK64" s="158"/>
    </row>
    <row r="65" spans="1:63" s="18" customFormat="1" ht="33.75" x14ac:dyDescent="0.15">
      <c r="A65" s="303"/>
      <c r="B65" s="74" t="s">
        <v>266</v>
      </c>
      <c r="C65" s="73" t="s">
        <v>112</v>
      </c>
      <c r="D65" s="73" t="s">
        <v>267</v>
      </c>
      <c r="E65" s="30">
        <v>0</v>
      </c>
      <c r="F65" s="30">
        <v>0</v>
      </c>
      <c r="G65" s="30">
        <v>0</v>
      </c>
      <c r="H65" s="119"/>
      <c r="I65" s="30">
        <v>0</v>
      </c>
      <c r="J65" s="97">
        <f t="shared" si="0"/>
        <v>0</v>
      </c>
      <c r="K65" s="123"/>
      <c r="L65" s="30">
        <v>0</v>
      </c>
      <c r="M65" s="123"/>
      <c r="N65" s="30">
        <v>0</v>
      </c>
      <c r="O65" s="123"/>
      <c r="P65" s="30">
        <v>0</v>
      </c>
      <c r="Q65" s="123"/>
      <c r="R65" s="134">
        <f t="shared" si="1"/>
        <v>0</v>
      </c>
      <c r="S65" s="123"/>
      <c r="T65" s="139">
        <f t="shared" si="2"/>
        <v>0</v>
      </c>
      <c r="U65" s="38">
        <v>0</v>
      </c>
      <c r="V65" s="139">
        <f t="shared" si="3"/>
        <v>0</v>
      </c>
      <c r="W65" s="140">
        <f t="shared" si="4"/>
        <v>0</v>
      </c>
      <c r="X65" s="30">
        <v>0</v>
      </c>
      <c r="Y65" s="140">
        <f t="shared" si="5"/>
        <v>0</v>
      </c>
      <c r="Z65" s="123"/>
      <c r="AA65" s="154">
        <f>AM65</f>
        <v>0</v>
      </c>
      <c r="AB65" s="154">
        <f t="shared" si="30"/>
        <v>0</v>
      </c>
      <c r="AC65" s="155"/>
      <c r="AD65" s="37">
        <v>0</v>
      </c>
      <c r="AE65" s="142"/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154">
        <f>AF65+AG65+AH65+AI65+AJ65+AK65+AL65</f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30">
        <v>0</v>
      </c>
      <c r="AV65" s="30">
        <v>0</v>
      </c>
      <c r="AW65" s="30">
        <v>0</v>
      </c>
      <c r="AX65" s="30">
        <v>0</v>
      </c>
      <c r="AY65" s="30">
        <v>0</v>
      </c>
      <c r="AZ65" s="157">
        <f t="shared" si="9"/>
        <v>0</v>
      </c>
      <c r="BA65" s="8"/>
      <c r="BB65" s="10"/>
      <c r="BC65" s="16"/>
      <c r="BD65" s="16"/>
      <c r="BE65" s="10"/>
      <c r="BF65" s="10"/>
      <c r="BG65" s="16"/>
      <c r="BH65" s="17"/>
      <c r="BI65" s="10"/>
      <c r="BJ65" s="10"/>
      <c r="BK65" s="158"/>
    </row>
    <row r="66" spans="1:63" s="18" customFormat="1" ht="33.75" x14ac:dyDescent="0.15">
      <c r="A66" s="303"/>
      <c r="B66" s="74" t="s">
        <v>268</v>
      </c>
      <c r="C66" s="73"/>
      <c r="D66" s="80" t="s">
        <v>269</v>
      </c>
      <c r="E66" s="30">
        <v>0</v>
      </c>
      <c r="F66" s="30">
        <v>0</v>
      </c>
      <c r="G66" s="30">
        <v>0</v>
      </c>
      <c r="H66" s="119"/>
      <c r="I66" s="30">
        <v>0</v>
      </c>
      <c r="J66" s="97">
        <f t="shared" si="0"/>
        <v>0</v>
      </c>
      <c r="K66" s="123"/>
      <c r="L66" s="30">
        <v>0</v>
      </c>
      <c r="M66" s="123"/>
      <c r="N66" s="21">
        <v>0</v>
      </c>
      <c r="O66" s="123"/>
      <c r="P66" s="21">
        <v>0</v>
      </c>
      <c r="Q66" s="123"/>
      <c r="R66" s="134">
        <f t="shared" si="1"/>
        <v>0</v>
      </c>
      <c r="S66" s="123"/>
      <c r="T66" s="139">
        <f t="shared" si="2"/>
        <v>0</v>
      </c>
      <c r="U66" s="38">
        <v>0</v>
      </c>
      <c r="V66" s="139">
        <f t="shared" si="3"/>
        <v>0</v>
      </c>
      <c r="W66" s="140">
        <f t="shared" si="4"/>
        <v>0</v>
      </c>
      <c r="X66" s="30">
        <v>0</v>
      </c>
      <c r="Y66" s="140">
        <f t="shared" si="5"/>
        <v>0</v>
      </c>
      <c r="Z66" s="123"/>
      <c r="AA66" s="155"/>
      <c r="AB66" s="155"/>
      <c r="AC66" s="155"/>
      <c r="AD66" s="37">
        <v>0</v>
      </c>
      <c r="AE66" s="142"/>
      <c r="AF66" s="151"/>
      <c r="AG66" s="151"/>
      <c r="AH66" s="151"/>
      <c r="AI66" s="151"/>
      <c r="AJ66" s="151"/>
      <c r="AK66" s="151"/>
      <c r="AL66" s="151"/>
      <c r="AM66" s="155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8"/>
      <c r="BB66" s="10"/>
      <c r="BC66" s="16"/>
      <c r="BD66" s="16"/>
      <c r="BE66" s="10"/>
      <c r="BF66" s="10"/>
      <c r="BG66" s="16"/>
      <c r="BH66" s="17"/>
      <c r="BI66" s="10"/>
      <c r="BJ66" s="10"/>
      <c r="BK66" s="158"/>
    </row>
    <row r="67" spans="1:63" s="18" customFormat="1" x14ac:dyDescent="0.15">
      <c r="A67" s="303"/>
      <c r="B67" s="74" t="s">
        <v>270</v>
      </c>
      <c r="C67" s="73"/>
      <c r="D67" s="81" t="s">
        <v>271</v>
      </c>
      <c r="E67" s="30">
        <v>0</v>
      </c>
      <c r="F67" s="30">
        <v>0</v>
      </c>
      <c r="G67" s="30">
        <v>0</v>
      </c>
      <c r="H67" s="119"/>
      <c r="I67" s="30">
        <v>0</v>
      </c>
      <c r="J67" s="97">
        <f t="shared" si="0"/>
        <v>0</v>
      </c>
      <c r="K67" s="123"/>
      <c r="L67" s="30">
        <v>0</v>
      </c>
      <c r="M67" s="123"/>
      <c r="N67" s="21">
        <v>0</v>
      </c>
      <c r="O67" s="123"/>
      <c r="P67" s="21">
        <v>0</v>
      </c>
      <c r="Q67" s="123"/>
      <c r="R67" s="134">
        <f t="shared" si="1"/>
        <v>0</v>
      </c>
      <c r="S67" s="123"/>
      <c r="T67" s="139">
        <f t="shared" si="2"/>
        <v>0</v>
      </c>
      <c r="U67" s="38">
        <v>0</v>
      </c>
      <c r="V67" s="139">
        <f t="shared" si="3"/>
        <v>0</v>
      </c>
      <c r="W67" s="140">
        <f t="shared" si="4"/>
        <v>0</v>
      </c>
      <c r="X67" s="30">
        <v>0</v>
      </c>
      <c r="Y67" s="140">
        <f t="shared" si="5"/>
        <v>0</v>
      </c>
      <c r="Z67" s="123"/>
      <c r="AA67" s="155"/>
      <c r="AB67" s="155"/>
      <c r="AC67" s="155"/>
      <c r="AD67" s="37">
        <v>0</v>
      </c>
      <c r="AE67" s="142"/>
      <c r="AF67" s="151"/>
      <c r="AG67" s="151"/>
      <c r="AH67" s="151"/>
      <c r="AI67" s="151"/>
      <c r="AJ67" s="151"/>
      <c r="AK67" s="151"/>
      <c r="AL67" s="151"/>
      <c r="AM67" s="155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8"/>
      <c r="BB67" s="10"/>
      <c r="BC67" s="16"/>
      <c r="BD67" s="16"/>
      <c r="BE67" s="10"/>
      <c r="BF67" s="10"/>
      <c r="BG67" s="16"/>
      <c r="BH67" s="17"/>
      <c r="BI67" s="10"/>
      <c r="BJ67" s="10"/>
      <c r="BK67" s="158"/>
    </row>
    <row r="68" spans="1:63" s="18" customFormat="1" ht="12" x14ac:dyDescent="0.15">
      <c r="A68" s="304"/>
      <c r="B68" s="76" t="s">
        <v>272</v>
      </c>
      <c r="C68" s="73"/>
      <c r="D68" s="82" t="s">
        <v>273</v>
      </c>
      <c r="E68" s="120">
        <f>SUM(E64:E67)</f>
        <v>0</v>
      </c>
      <c r="F68" s="120">
        <f t="shared" ref="F68:G68" si="80">SUM(F64:F67)</f>
        <v>0</v>
      </c>
      <c r="G68" s="120">
        <f t="shared" si="80"/>
        <v>0</v>
      </c>
      <c r="H68" s="119"/>
      <c r="I68" s="120">
        <f>SUM(I64:I67)</f>
        <v>0</v>
      </c>
      <c r="J68" s="98">
        <f>SUM(J64:J67)</f>
        <v>0</v>
      </c>
      <c r="K68" s="124"/>
      <c r="L68" s="120">
        <f>SUM(L64:L67)</f>
        <v>0</v>
      </c>
      <c r="M68" s="124"/>
      <c r="N68" s="120">
        <f>SUM(N64:N67)</f>
        <v>0</v>
      </c>
      <c r="O68" s="124"/>
      <c r="P68" s="120">
        <f>SUM(P64:P67)</f>
        <v>0</v>
      </c>
      <c r="Q68" s="124"/>
      <c r="R68" s="120">
        <f>SUM(R64:R67)</f>
        <v>0</v>
      </c>
      <c r="S68" s="124"/>
      <c r="T68" s="120">
        <f t="shared" ref="T68:Y68" si="81">SUM(T64:T67)</f>
        <v>0</v>
      </c>
      <c r="U68" s="98">
        <f t="shared" si="81"/>
        <v>0</v>
      </c>
      <c r="V68" s="120">
        <f t="shared" si="81"/>
        <v>0</v>
      </c>
      <c r="W68" s="120">
        <f t="shared" si="81"/>
        <v>0</v>
      </c>
      <c r="X68" s="120">
        <f t="shared" si="81"/>
        <v>0</v>
      </c>
      <c r="Y68" s="120">
        <f t="shared" si="81"/>
        <v>0</v>
      </c>
      <c r="Z68" s="124"/>
      <c r="AA68" s="98">
        <f>SUM(AA64:AA65)</f>
        <v>0</v>
      </c>
      <c r="AB68" s="98">
        <f>SUM(AB64:AB65)</f>
        <v>0</v>
      </c>
      <c r="AC68" s="177"/>
      <c r="AD68" s="120">
        <f t="shared" ref="AD68" si="82">SUM(AD64:AD67)</f>
        <v>0</v>
      </c>
      <c r="AE68" s="142"/>
      <c r="AF68" s="120">
        <f t="shared" ref="AF68:AZ68" si="83">SUM(AF64:AF65)</f>
        <v>0</v>
      </c>
      <c r="AG68" s="120">
        <f t="shared" si="83"/>
        <v>0</v>
      </c>
      <c r="AH68" s="120">
        <f t="shared" si="83"/>
        <v>0</v>
      </c>
      <c r="AI68" s="120">
        <f t="shared" si="83"/>
        <v>0</v>
      </c>
      <c r="AJ68" s="120">
        <f t="shared" si="83"/>
        <v>0</v>
      </c>
      <c r="AK68" s="120">
        <f t="shared" si="83"/>
        <v>0</v>
      </c>
      <c r="AL68" s="120">
        <f t="shared" si="83"/>
        <v>0</v>
      </c>
      <c r="AM68" s="98">
        <f t="shared" si="83"/>
        <v>0</v>
      </c>
      <c r="AN68" s="120">
        <f t="shared" si="83"/>
        <v>0</v>
      </c>
      <c r="AO68" s="120">
        <f t="shared" si="83"/>
        <v>0</v>
      </c>
      <c r="AP68" s="120">
        <f t="shared" si="83"/>
        <v>0</v>
      </c>
      <c r="AQ68" s="120">
        <f t="shared" si="83"/>
        <v>0</v>
      </c>
      <c r="AR68" s="120">
        <f t="shared" si="83"/>
        <v>0</v>
      </c>
      <c r="AS68" s="120">
        <f t="shared" si="83"/>
        <v>0</v>
      </c>
      <c r="AT68" s="120">
        <f t="shared" si="83"/>
        <v>0</v>
      </c>
      <c r="AU68" s="120">
        <f t="shared" si="83"/>
        <v>0</v>
      </c>
      <c r="AV68" s="120">
        <f t="shared" si="83"/>
        <v>0</v>
      </c>
      <c r="AW68" s="120">
        <f t="shared" si="83"/>
        <v>0</v>
      </c>
      <c r="AX68" s="120">
        <f t="shared" si="83"/>
        <v>0</v>
      </c>
      <c r="AY68" s="120">
        <f t="shared" si="83"/>
        <v>0</v>
      </c>
      <c r="AZ68" s="120">
        <f t="shared" si="83"/>
        <v>0</v>
      </c>
      <c r="BA68" s="8"/>
      <c r="BB68" s="41"/>
      <c r="BC68" s="27"/>
      <c r="BD68" s="27"/>
      <c r="BE68" s="41"/>
      <c r="BF68" s="41"/>
      <c r="BG68" s="27"/>
      <c r="BH68" s="28"/>
      <c r="BI68" s="41"/>
      <c r="BJ68" s="41"/>
      <c r="BK68" s="158"/>
    </row>
    <row r="69" spans="1:63" s="18" customFormat="1" ht="20.45" customHeight="1" x14ac:dyDescent="0.15">
      <c r="A69" s="250" t="s">
        <v>274</v>
      </c>
      <c r="B69" s="76" t="s">
        <v>275</v>
      </c>
      <c r="C69" s="73"/>
      <c r="D69" s="77" t="s">
        <v>276</v>
      </c>
      <c r="E69" s="121">
        <f>E45+E63+E68</f>
        <v>71694902.930000007</v>
      </c>
      <c r="F69" s="121">
        <f t="shared" ref="F69:J69" si="84">F45+F63+F68</f>
        <v>8757516.3399999999</v>
      </c>
      <c r="G69" s="121">
        <f t="shared" si="84"/>
        <v>1524745.16</v>
      </c>
      <c r="H69" s="119"/>
      <c r="I69" s="121">
        <f t="shared" si="84"/>
        <v>6155751.2400000002</v>
      </c>
      <c r="J69" s="99">
        <f t="shared" si="84"/>
        <v>88132915.670000002</v>
      </c>
      <c r="K69" s="123"/>
      <c r="L69" s="121">
        <f t="shared" ref="L69:N69" si="85">L45+L63+L68</f>
        <v>213638217.41</v>
      </c>
      <c r="M69" s="123"/>
      <c r="N69" s="121">
        <f t="shared" si="85"/>
        <v>4042729.08</v>
      </c>
      <c r="O69" s="123"/>
      <c r="P69" s="121">
        <f t="shared" ref="P69:W69" si="86">P45+P63+P68</f>
        <v>849023708.95999992</v>
      </c>
      <c r="Q69" s="123"/>
      <c r="R69" s="121">
        <f t="shared" si="86"/>
        <v>1154837571.1200001</v>
      </c>
      <c r="S69" s="123"/>
      <c r="T69" s="121">
        <f t="shared" si="86"/>
        <v>88132915.670000002</v>
      </c>
      <c r="U69" s="121">
        <f>U45+U63+U68</f>
        <v>2303774.0599999996</v>
      </c>
      <c r="V69" s="121">
        <f t="shared" si="86"/>
        <v>90436689.730000004</v>
      </c>
      <c r="W69" s="121">
        <f t="shared" si="86"/>
        <v>213638217.41</v>
      </c>
      <c r="X69" s="121">
        <f>X45+X63+X68</f>
        <v>1738955.02</v>
      </c>
      <c r="Y69" s="121">
        <f>Y45+Y63+Y68</f>
        <v>215377172.42999998</v>
      </c>
      <c r="Z69" s="123"/>
      <c r="AA69" s="99">
        <f>AA45+AA63+AA68</f>
        <v>55184941.280000001</v>
      </c>
      <c r="AB69" s="99">
        <f t="shared" ref="AB69" si="87">AB45+AB63+AB68</f>
        <v>34077867.130000003</v>
      </c>
      <c r="AC69" s="99">
        <f>AC45+AC63</f>
        <v>1173881.33</v>
      </c>
      <c r="AD69" s="121">
        <f>AD45+AD63+AD68</f>
        <v>0</v>
      </c>
      <c r="AE69" s="142"/>
      <c r="AF69" s="121">
        <f t="shared" ref="AF69:AZ69" si="88">AF45+AF63+AF68</f>
        <v>7633107.6400000006</v>
      </c>
      <c r="AG69" s="121">
        <f t="shared" si="88"/>
        <v>45472507.170000002</v>
      </c>
      <c r="AH69" s="121">
        <f t="shared" si="88"/>
        <v>74935.66</v>
      </c>
      <c r="AI69" s="121">
        <f t="shared" si="88"/>
        <v>1949424.49</v>
      </c>
      <c r="AJ69" s="121">
        <f t="shared" si="88"/>
        <v>54966.319999999992</v>
      </c>
      <c r="AK69" s="121">
        <f t="shared" si="88"/>
        <v>0</v>
      </c>
      <c r="AL69" s="121">
        <f t="shared" si="88"/>
        <v>0</v>
      </c>
      <c r="AM69" s="99">
        <f t="shared" si="88"/>
        <v>55184941.280000001</v>
      </c>
      <c r="AN69" s="121">
        <f t="shared" si="88"/>
        <v>2674288.75</v>
      </c>
      <c r="AO69" s="121">
        <f t="shared" si="88"/>
        <v>134887.30000000002</v>
      </c>
      <c r="AP69" s="121">
        <f t="shared" si="88"/>
        <v>0</v>
      </c>
      <c r="AQ69" s="121">
        <f t="shared" si="88"/>
        <v>94765.07</v>
      </c>
      <c r="AR69" s="121">
        <f t="shared" si="88"/>
        <v>13750671.559999999</v>
      </c>
      <c r="AS69" s="121">
        <f t="shared" si="88"/>
        <v>703343.14</v>
      </c>
      <c r="AT69" s="121">
        <f t="shared" si="88"/>
        <v>11675417.859999999</v>
      </c>
      <c r="AU69" s="121">
        <f t="shared" si="88"/>
        <v>2462875.8199999998</v>
      </c>
      <c r="AV69" s="121">
        <f t="shared" si="88"/>
        <v>1206148.03</v>
      </c>
      <c r="AW69" s="121">
        <f t="shared" si="88"/>
        <v>1364936.0699999998</v>
      </c>
      <c r="AX69" s="121">
        <f t="shared" si="88"/>
        <v>10533.530000000002</v>
      </c>
      <c r="AY69" s="121">
        <f t="shared" si="88"/>
        <v>0</v>
      </c>
      <c r="AZ69" s="121">
        <f t="shared" si="88"/>
        <v>34077867.130000003</v>
      </c>
      <c r="BA69" s="35">
        <f t="shared" ref="BA69:BJ69" si="89">BA45+BA63</f>
        <v>445885.16000000003</v>
      </c>
      <c r="BB69" s="35">
        <f t="shared" si="89"/>
        <v>445885.16000000003</v>
      </c>
      <c r="BC69" s="35">
        <f t="shared" si="89"/>
        <v>0</v>
      </c>
      <c r="BD69" s="35">
        <f t="shared" si="89"/>
        <v>53590.11</v>
      </c>
      <c r="BE69" s="35">
        <f t="shared" si="89"/>
        <v>197347.02000000002</v>
      </c>
      <c r="BF69" s="35">
        <f t="shared" si="89"/>
        <v>216317.62</v>
      </c>
      <c r="BG69" s="35">
        <f t="shared" si="89"/>
        <v>33701.14</v>
      </c>
      <c r="BH69" s="36">
        <f t="shared" si="89"/>
        <v>60442.35</v>
      </c>
      <c r="BI69" s="35">
        <f t="shared" si="89"/>
        <v>118835.76</v>
      </c>
      <c r="BJ69" s="35">
        <f t="shared" si="89"/>
        <v>47762.170000000006</v>
      </c>
      <c r="BK69" s="161">
        <f>BK45+BK63</f>
        <v>1173881.33</v>
      </c>
    </row>
    <row r="70" spans="1:63" s="102" customFormat="1" ht="17.45" customHeight="1" x14ac:dyDescent="0.2">
      <c r="A70" s="308" t="s">
        <v>277</v>
      </c>
      <c r="B70" s="309"/>
      <c r="C70" s="309"/>
      <c r="D70" s="310"/>
      <c r="E70" s="163"/>
      <c r="F70" s="163"/>
      <c r="G70" s="163"/>
      <c r="H70" s="163"/>
      <c r="I70" s="163"/>
      <c r="J70" s="163"/>
      <c r="K70" s="164"/>
      <c r="L70" s="163"/>
      <c r="M70" s="163"/>
      <c r="N70" s="163"/>
      <c r="O70" s="163"/>
      <c r="P70" s="163"/>
      <c r="Q70" s="163"/>
      <c r="R70" s="163"/>
      <c r="S70" s="164"/>
      <c r="T70" s="163"/>
      <c r="U70" s="163"/>
      <c r="V70" s="163"/>
      <c r="W70" s="163"/>
      <c r="X70" s="163"/>
      <c r="Y70" s="163"/>
      <c r="Z70" s="164"/>
      <c r="AA70" s="166"/>
      <c r="AB70" s="166"/>
      <c r="AC70" s="166"/>
      <c r="AD70" s="166"/>
      <c r="AE70" s="165"/>
      <c r="AF70" s="163"/>
      <c r="AG70" s="163"/>
      <c r="AH70" s="163"/>
      <c r="AI70" s="163"/>
      <c r="AJ70" s="163"/>
      <c r="AK70" s="163"/>
      <c r="AL70" s="163"/>
      <c r="AM70" s="166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7"/>
    </row>
    <row r="71" spans="1:63" x14ac:dyDescent="0.2">
      <c r="A71" s="302" t="s">
        <v>278</v>
      </c>
      <c r="B71" s="74" t="s">
        <v>279</v>
      </c>
      <c r="C71" s="73" t="s">
        <v>1676</v>
      </c>
      <c r="D71" s="78" t="s">
        <v>280</v>
      </c>
      <c r="E71" s="21">
        <v>8080445.9699999997</v>
      </c>
      <c r="F71" s="21">
        <v>5814971.3200000003</v>
      </c>
      <c r="G71" s="21">
        <v>145304.47</v>
      </c>
      <c r="H71" s="119"/>
      <c r="I71" s="21">
        <v>1114594.06</v>
      </c>
      <c r="J71" s="97">
        <f t="shared" si="0"/>
        <v>15155315.82</v>
      </c>
      <c r="K71" s="128"/>
      <c r="L71" s="21">
        <v>39102245.060000002</v>
      </c>
      <c r="M71" s="128"/>
      <c r="N71" s="21">
        <v>0</v>
      </c>
      <c r="O71" s="128"/>
      <c r="P71" s="21">
        <v>0</v>
      </c>
      <c r="Q71" s="128"/>
      <c r="R71" s="134">
        <f t="shared" si="1"/>
        <v>54257560.880000003</v>
      </c>
      <c r="S71" s="128"/>
      <c r="T71" s="139">
        <f t="shared" si="2"/>
        <v>15155315.82</v>
      </c>
      <c r="U71" s="22">
        <v>0</v>
      </c>
      <c r="V71" s="139">
        <f t="shared" si="3"/>
        <v>15155315.82</v>
      </c>
      <c r="W71" s="140">
        <f t="shared" si="4"/>
        <v>39102245.060000002</v>
      </c>
      <c r="X71" s="21">
        <v>0</v>
      </c>
      <c r="Y71" s="140">
        <f t="shared" si="5"/>
        <v>39102245.060000002</v>
      </c>
      <c r="Z71" s="128"/>
      <c r="AA71" s="154">
        <f t="shared" ref="AA71:AA76" si="90">AM71</f>
        <v>3011683.45</v>
      </c>
      <c r="AB71" s="154">
        <f t="shared" ref="AB71:AB76" si="91">AZ71</f>
        <v>10801986.909999998</v>
      </c>
      <c r="AC71" s="154">
        <f>BK71</f>
        <v>1341645.4500000002</v>
      </c>
      <c r="AD71" s="37">
        <v>0</v>
      </c>
      <c r="AE71" s="86"/>
      <c r="AF71" s="23">
        <v>198982.9</v>
      </c>
      <c r="AG71" s="23">
        <v>2767720.08</v>
      </c>
      <c r="AH71" s="23">
        <v>26862.66</v>
      </c>
      <c r="AI71" s="34">
        <v>18117.810000000001</v>
      </c>
      <c r="AJ71" s="34">
        <v>0</v>
      </c>
      <c r="AK71" s="34">
        <v>0</v>
      </c>
      <c r="AL71" s="34">
        <v>0</v>
      </c>
      <c r="AM71" s="154">
        <f t="shared" ref="AM71:AM76" si="92">AF71+AG71+AH71+AI71+AJ71+AK71+AL71</f>
        <v>3011683.45</v>
      </c>
      <c r="AN71" s="22">
        <v>169948.94</v>
      </c>
      <c r="AO71" s="22">
        <v>14439.41</v>
      </c>
      <c r="AP71" s="22">
        <v>0</v>
      </c>
      <c r="AQ71" s="22">
        <v>0</v>
      </c>
      <c r="AR71" s="22">
        <v>7797638.7699999996</v>
      </c>
      <c r="AS71" s="22">
        <v>32.57</v>
      </c>
      <c r="AT71" s="22">
        <v>2154881.08</v>
      </c>
      <c r="AU71" s="22">
        <v>638152.37</v>
      </c>
      <c r="AV71" s="22">
        <v>1368.08</v>
      </c>
      <c r="AW71" s="22">
        <v>25525.69</v>
      </c>
      <c r="AX71" s="22">
        <v>0</v>
      </c>
      <c r="AY71" s="22">
        <v>0</v>
      </c>
      <c r="AZ71" s="157">
        <f t="shared" si="9"/>
        <v>10801986.909999998</v>
      </c>
      <c r="BA71" s="179">
        <f t="shared" si="32"/>
        <v>1219337.3500000001</v>
      </c>
      <c r="BB71" s="21">
        <v>1219337.3500000001</v>
      </c>
      <c r="BC71" s="21">
        <v>0</v>
      </c>
      <c r="BD71" s="21">
        <v>3065.97</v>
      </c>
      <c r="BE71" s="21">
        <v>34649.18</v>
      </c>
      <c r="BF71" s="21">
        <v>28977.5</v>
      </c>
      <c r="BG71" s="21">
        <v>0</v>
      </c>
      <c r="BH71" s="21">
        <v>55232.09</v>
      </c>
      <c r="BI71" s="21">
        <v>383.36</v>
      </c>
      <c r="BJ71" s="21">
        <v>0</v>
      </c>
      <c r="BK71" s="159">
        <f>SUM(BB71:BJ71)</f>
        <v>1341645.4500000002</v>
      </c>
    </row>
    <row r="72" spans="1:63" x14ac:dyDescent="0.2">
      <c r="A72" s="303"/>
      <c r="B72" s="74" t="s">
        <v>281</v>
      </c>
      <c r="C72" s="73" t="s">
        <v>1677</v>
      </c>
      <c r="D72" s="78" t="s">
        <v>282</v>
      </c>
      <c r="E72" s="21">
        <v>19438.02</v>
      </c>
      <c r="F72" s="21">
        <v>0</v>
      </c>
      <c r="G72" s="21">
        <v>0</v>
      </c>
      <c r="H72" s="119"/>
      <c r="I72" s="21">
        <v>0</v>
      </c>
      <c r="J72" s="97">
        <f t="shared" si="0"/>
        <v>19438.02</v>
      </c>
      <c r="K72" s="128"/>
      <c r="L72" s="21">
        <v>94062.91</v>
      </c>
      <c r="M72" s="128"/>
      <c r="N72" s="21">
        <v>0</v>
      </c>
      <c r="O72" s="128"/>
      <c r="P72" s="21">
        <v>0</v>
      </c>
      <c r="Q72" s="128"/>
      <c r="R72" s="134">
        <f t="shared" si="1"/>
        <v>113500.93000000001</v>
      </c>
      <c r="S72" s="128"/>
      <c r="T72" s="139">
        <f t="shared" si="2"/>
        <v>19438.02</v>
      </c>
      <c r="U72" s="22">
        <v>0</v>
      </c>
      <c r="V72" s="139">
        <f t="shared" si="3"/>
        <v>19438.02</v>
      </c>
      <c r="W72" s="140">
        <f t="shared" si="4"/>
        <v>94062.91</v>
      </c>
      <c r="X72" s="21">
        <v>0.01</v>
      </c>
      <c r="Y72" s="140">
        <f t="shared" si="5"/>
        <v>94062.92</v>
      </c>
      <c r="Z72" s="128"/>
      <c r="AA72" s="154">
        <f t="shared" si="90"/>
        <v>4237.91</v>
      </c>
      <c r="AB72" s="154">
        <f t="shared" si="91"/>
        <v>15200.119999999999</v>
      </c>
      <c r="AC72" s="176"/>
      <c r="AD72" s="37">
        <v>0</v>
      </c>
      <c r="AE72" s="86"/>
      <c r="AF72" s="23">
        <v>280</v>
      </c>
      <c r="AG72" s="23">
        <v>3894.62</v>
      </c>
      <c r="AH72" s="23">
        <v>37.799999999999997</v>
      </c>
      <c r="AI72" s="34">
        <v>25.49</v>
      </c>
      <c r="AJ72" s="34">
        <v>0</v>
      </c>
      <c r="AK72" s="34">
        <v>0</v>
      </c>
      <c r="AL72" s="34">
        <v>0</v>
      </c>
      <c r="AM72" s="154">
        <f t="shared" si="92"/>
        <v>4237.91</v>
      </c>
      <c r="AN72" s="22">
        <v>239.15</v>
      </c>
      <c r="AO72" s="22">
        <v>20.32</v>
      </c>
      <c r="AP72" s="22">
        <v>0</v>
      </c>
      <c r="AQ72" s="22">
        <v>0</v>
      </c>
      <c r="AR72" s="22">
        <v>10972.51</v>
      </c>
      <c r="AS72" s="22">
        <v>0.05</v>
      </c>
      <c r="AT72" s="22">
        <v>3032.26</v>
      </c>
      <c r="AU72" s="22">
        <v>897.98</v>
      </c>
      <c r="AV72" s="22">
        <v>1.93</v>
      </c>
      <c r="AW72" s="22">
        <v>35.92</v>
      </c>
      <c r="AX72" s="22">
        <v>0</v>
      </c>
      <c r="AY72" s="22">
        <v>0</v>
      </c>
      <c r="AZ72" s="157">
        <f t="shared" si="9"/>
        <v>15200.119999999999</v>
      </c>
      <c r="BA72" s="180"/>
      <c r="BB72" s="42"/>
      <c r="BC72" s="42"/>
      <c r="BD72" s="42"/>
      <c r="BE72" s="42"/>
      <c r="BF72" s="42"/>
      <c r="BG72" s="42"/>
      <c r="BH72" s="17"/>
      <c r="BI72" s="42"/>
      <c r="BJ72" s="42"/>
      <c r="BK72" s="158"/>
    </row>
    <row r="73" spans="1:63" x14ac:dyDescent="0.2">
      <c r="A73" s="303"/>
      <c r="B73" s="74" t="s">
        <v>283</v>
      </c>
      <c r="C73" s="73" t="s">
        <v>1678</v>
      </c>
      <c r="D73" s="78" t="s">
        <v>284</v>
      </c>
      <c r="E73" s="21">
        <v>7271133.4400000004</v>
      </c>
      <c r="F73" s="21">
        <v>4561247.76</v>
      </c>
      <c r="G73" s="21">
        <v>2210511.35</v>
      </c>
      <c r="H73" s="119"/>
      <c r="I73" s="21">
        <v>6390.41</v>
      </c>
      <c r="J73" s="97">
        <f t="shared" si="0"/>
        <v>14049282.959999999</v>
      </c>
      <c r="K73" s="128"/>
      <c r="L73" s="21">
        <v>3776911.43</v>
      </c>
      <c r="M73" s="128"/>
      <c r="N73" s="21">
        <v>158839.23000000001</v>
      </c>
      <c r="O73" s="128"/>
      <c r="P73" s="21">
        <v>0</v>
      </c>
      <c r="Q73" s="128"/>
      <c r="R73" s="134">
        <f t="shared" si="1"/>
        <v>17985033.620000001</v>
      </c>
      <c r="S73" s="128"/>
      <c r="T73" s="139">
        <f t="shared" si="2"/>
        <v>14049282.959999999</v>
      </c>
      <c r="U73" s="22">
        <v>90515.51</v>
      </c>
      <c r="V73" s="139">
        <f t="shared" si="3"/>
        <v>14139798.469999999</v>
      </c>
      <c r="W73" s="140">
        <f t="shared" si="4"/>
        <v>3776911.43</v>
      </c>
      <c r="X73" s="21">
        <v>68323.72</v>
      </c>
      <c r="Y73" s="140">
        <f t="shared" si="5"/>
        <v>3845235.1500000004</v>
      </c>
      <c r="Z73" s="128"/>
      <c r="AA73" s="154">
        <f t="shared" si="90"/>
        <v>2809878.57</v>
      </c>
      <c r="AB73" s="154">
        <f t="shared" si="91"/>
        <v>10078174.549999999</v>
      </c>
      <c r="AC73" s="154">
        <f>BK73</f>
        <v>1251745.3799999999</v>
      </c>
      <c r="AD73" s="37">
        <v>0</v>
      </c>
      <c r="AE73" s="86"/>
      <c r="AF73" s="23">
        <v>185649.58</v>
      </c>
      <c r="AG73" s="23">
        <v>2582262.5299999998</v>
      </c>
      <c r="AH73" s="23">
        <v>25062.67</v>
      </c>
      <c r="AI73" s="34">
        <v>16903.79</v>
      </c>
      <c r="AJ73" s="34">
        <v>0</v>
      </c>
      <c r="AK73" s="34">
        <v>0</v>
      </c>
      <c r="AL73" s="34">
        <v>0</v>
      </c>
      <c r="AM73" s="154">
        <f t="shared" si="92"/>
        <v>2809878.57</v>
      </c>
      <c r="AN73" s="22">
        <v>158561.10999999999</v>
      </c>
      <c r="AO73" s="22">
        <v>13471.87</v>
      </c>
      <c r="AP73" s="22">
        <v>0</v>
      </c>
      <c r="AQ73" s="22">
        <v>0</v>
      </c>
      <c r="AR73" s="22">
        <v>7275139.7699999996</v>
      </c>
      <c r="AS73" s="22">
        <v>30.39</v>
      </c>
      <c r="AT73" s="22">
        <v>2010488.24</v>
      </c>
      <c r="AU73" s="22">
        <v>595391.48</v>
      </c>
      <c r="AV73" s="22">
        <v>1276.4100000000001</v>
      </c>
      <c r="AW73" s="22">
        <v>23815.279999999999</v>
      </c>
      <c r="AX73" s="22">
        <v>0</v>
      </c>
      <c r="AY73" s="22">
        <v>0</v>
      </c>
      <c r="AZ73" s="157">
        <f t="shared" ref="AZ73:AZ136" si="93">SUM(AN73:AY73)</f>
        <v>10078174.549999999</v>
      </c>
      <c r="BA73" s="179">
        <f t="shared" si="32"/>
        <v>1137632.8</v>
      </c>
      <c r="BB73" s="21">
        <v>1137632.8</v>
      </c>
      <c r="BC73" s="21">
        <v>0</v>
      </c>
      <c r="BD73" s="21">
        <v>2860.53</v>
      </c>
      <c r="BE73" s="21">
        <v>32327.43</v>
      </c>
      <c r="BF73" s="21">
        <v>27035.8</v>
      </c>
      <c r="BG73" s="21">
        <v>0</v>
      </c>
      <c r="BH73" s="21">
        <v>51531.14</v>
      </c>
      <c r="BI73" s="21">
        <v>357.68</v>
      </c>
      <c r="BJ73" s="21">
        <v>0</v>
      </c>
      <c r="BK73" s="159">
        <f t="shared" ref="BK73:BK86" si="94">SUM(BB73:BJ73)</f>
        <v>1251745.3799999999</v>
      </c>
    </row>
    <row r="74" spans="1:63" x14ac:dyDescent="0.2">
      <c r="A74" s="303"/>
      <c r="B74" s="74" t="s">
        <v>285</v>
      </c>
      <c r="C74" s="73" t="s">
        <v>1679</v>
      </c>
      <c r="D74" s="78" t="s">
        <v>286</v>
      </c>
      <c r="E74" s="21">
        <v>0</v>
      </c>
      <c r="F74" s="21">
        <v>0</v>
      </c>
      <c r="G74" s="21">
        <v>0</v>
      </c>
      <c r="H74" s="119"/>
      <c r="I74" s="21">
        <v>0</v>
      </c>
      <c r="J74" s="97">
        <f t="shared" ref="J74:J137" si="95">E74+F74+G74+H74+I74</f>
        <v>0</v>
      </c>
      <c r="K74" s="128"/>
      <c r="L74" s="21">
        <v>0</v>
      </c>
      <c r="M74" s="128"/>
      <c r="N74" s="21">
        <v>0</v>
      </c>
      <c r="O74" s="128"/>
      <c r="P74" s="21">
        <v>26.39</v>
      </c>
      <c r="Q74" s="128"/>
      <c r="R74" s="134">
        <f t="shared" ref="R74:R137" si="96">J74+L74+N74+P74</f>
        <v>26.39</v>
      </c>
      <c r="S74" s="128"/>
      <c r="T74" s="139">
        <f t="shared" ref="T74:T137" si="97">J74</f>
        <v>0</v>
      </c>
      <c r="U74" s="22">
        <v>0</v>
      </c>
      <c r="V74" s="139">
        <f t="shared" ref="V74:V137" si="98">T74+U74</f>
        <v>0</v>
      </c>
      <c r="W74" s="140">
        <f t="shared" ref="W74:W137" si="99">L74</f>
        <v>0</v>
      </c>
      <c r="X74" s="21">
        <v>0</v>
      </c>
      <c r="Y74" s="140">
        <f t="shared" ref="Y74:Y137" si="100">W74+X74</f>
        <v>0</v>
      </c>
      <c r="Z74" s="128"/>
      <c r="AA74" s="154">
        <f t="shared" si="90"/>
        <v>0</v>
      </c>
      <c r="AB74" s="154">
        <f t="shared" si="91"/>
        <v>0</v>
      </c>
      <c r="AC74" s="176"/>
      <c r="AD74" s="37">
        <v>0</v>
      </c>
      <c r="AE74" s="86"/>
      <c r="AF74" s="23">
        <v>0</v>
      </c>
      <c r="AG74" s="23">
        <v>0</v>
      </c>
      <c r="AH74" s="23">
        <v>0</v>
      </c>
      <c r="AI74" s="34">
        <v>0</v>
      </c>
      <c r="AJ74" s="34">
        <v>0</v>
      </c>
      <c r="AK74" s="34">
        <v>0</v>
      </c>
      <c r="AL74" s="34">
        <v>0</v>
      </c>
      <c r="AM74" s="154">
        <f t="shared" si="92"/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157">
        <f t="shared" si="93"/>
        <v>0</v>
      </c>
      <c r="BA74" s="180"/>
      <c r="BB74" s="42"/>
      <c r="BC74" s="42"/>
      <c r="BD74" s="42"/>
      <c r="BE74" s="42"/>
      <c r="BF74" s="42"/>
      <c r="BG74" s="42"/>
      <c r="BH74" s="17"/>
      <c r="BI74" s="42"/>
      <c r="BJ74" s="42"/>
      <c r="BK74" s="158"/>
    </row>
    <row r="75" spans="1:63" x14ac:dyDescent="0.2">
      <c r="A75" s="303"/>
      <c r="B75" s="74" t="s">
        <v>287</v>
      </c>
      <c r="C75" s="73" t="s">
        <v>1680</v>
      </c>
      <c r="D75" s="78" t="s">
        <v>288</v>
      </c>
      <c r="E75" s="21">
        <v>0</v>
      </c>
      <c r="F75" s="21">
        <v>0</v>
      </c>
      <c r="G75" s="21">
        <v>0</v>
      </c>
      <c r="H75" s="119"/>
      <c r="I75" s="21">
        <v>0</v>
      </c>
      <c r="J75" s="97">
        <f t="shared" si="95"/>
        <v>0</v>
      </c>
      <c r="K75" s="128"/>
      <c r="L75" s="21">
        <v>6392066.96</v>
      </c>
      <c r="M75" s="128"/>
      <c r="N75" s="21">
        <v>0</v>
      </c>
      <c r="O75" s="128"/>
      <c r="P75" s="21">
        <v>0</v>
      </c>
      <c r="Q75" s="128"/>
      <c r="R75" s="134">
        <f t="shared" si="96"/>
        <v>6392066.96</v>
      </c>
      <c r="S75" s="128"/>
      <c r="T75" s="139">
        <f t="shared" si="97"/>
        <v>0</v>
      </c>
      <c r="U75" s="22">
        <v>0</v>
      </c>
      <c r="V75" s="139">
        <f t="shared" si="98"/>
        <v>0</v>
      </c>
      <c r="W75" s="140">
        <f t="shared" si="99"/>
        <v>6392066.96</v>
      </c>
      <c r="X75" s="21">
        <v>0</v>
      </c>
      <c r="Y75" s="140">
        <f t="shared" si="100"/>
        <v>6392066.96</v>
      </c>
      <c r="Z75" s="128"/>
      <c r="AA75" s="154">
        <f t="shared" si="90"/>
        <v>0</v>
      </c>
      <c r="AB75" s="154">
        <f t="shared" si="91"/>
        <v>0</v>
      </c>
      <c r="AC75" s="154">
        <f t="shared" ref="AC75:AC76" si="101">BK75</f>
        <v>0</v>
      </c>
      <c r="AD75" s="37">
        <v>0</v>
      </c>
      <c r="AE75" s="86"/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154">
        <f t="shared" si="92"/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157">
        <f t="shared" si="93"/>
        <v>0</v>
      </c>
      <c r="BA75" s="179">
        <f t="shared" si="32"/>
        <v>0</v>
      </c>
      <c r="BB75" s="21">
        <v>0</v>
      </c>
      <c r="BC75" s="21">
        <v>0</v>
      </c>
      <c r="BD75" s="21">
        <v>0</v>
      </c>
      <c r="BE75" s="21">
        <v>0</v>
      </c>
      <c r="BF75" s="21">
        <v>0</v>
      </c>
      <c r="BG75" s="21">
        <v>0</v>
      </c>
      <c r="BH75" s="21">
        <v>0</v>
      </c>
      <c r="BI75" s="21">
        <v>0</v>
      </c>
      <c r="BJ75" s="21">
        <v>0</v>
      </c>
      <c r="BK75" s="159">
        <f t="shared" si="94"/>
        <v>0</v>
      </c>
    </row>
    <row r="76" spans="1:63" x14ac:dyDescent="0.2">
      <c r="A76" s="303"/>
      <c r="B76" s="74" t="s">
        <v>289</v>
      </c>
      <c r="C76" s="73" t="s">
        <v>1681</v>
      </c>
      <c r="D76" s="78" t="s">
        <v>290</v>
      </c>
      <c r="E76" s="21">
        <v>0</v>
      </c>
      <c r="F76" s="21">
        <v>0</v>
      </c>
      <c r="G76" s="21">
        <v>0</v>
      </c>
      <c r="H76" s="119"/>
      <c r="I76" s="21">
        <v>0</v>
      </c>
      <c r="J76" s="97">
        <f t="shared" si="95"/>
        <v>0</v>
      </c>
      <c r="K76" s="128"/>
      <c r="L76" s="21">
        <v>0</v>
      </c>
      <c r="M76" s="128"/>
      <c r="N76" s="21">
        <v>0</v>
      </c>
      <c r="O76" s="128"/>
      <c r="P76" s="21">
        <v>0</v>
      </c>
      <c r="Q76" s="128"/>
      <c r="R76" s="134">
        <f t="shared" si="96"/>
        <v>0</v>
      </c>
      <c r="S76" s="128"/>
      <c r="T76" s="139">
        <f t="shared" si="97"/>
        <v>0</v>
      </c>
      <c r="U76" s="22">
        <v>0</v>
      </c>
      <c r="V76" s="139">
        <f t="shared" si="98"/>
        <v>0</v>
      </c>
      <c r="W76" s="140">
        <f t="shared" si="99"/>
        <v>0</v>
      </c>
      <c r="X76" s="21">
        <v>0</v>
      </c>
      <c r="Y76" s="140">
        <f t="shared" si="100"/>
        <v>0</v>
      </c>
      <c r="Z76" s="128"/>
      <c r="AA76" s="154">
        <f t="shared" si="90"/>
        <v>0</v>
      </c>
      <c r="AB76" s="154">
        <f t="shared" si="91"/>
        <v>0</v>
      </c>
      <c r="AC76" s="154">
        <f t="shared" si="101"/>
        <v>0</v>
      </c>
      <c r="AD76" s="37">
        <v>0</v>
      </c>
      <c r="AE76" s="86"/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154">
        <f t="shared" si="92"/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157">
        <f t="shared" si="93"/>
        <v>0</v>
      </c>
      <c r="BA76" s="179">
        <f t="shared" ref="BA76:BA86" si="102">SUM(BB76:BC76)</f>
        <v>0</v>
      </c>
      <c r="BB76" s="21">
        <v>0</v>
      </c>
      <c r="BC76" s="21">
        <v>0</v>
      </c>
      <c r="BD76" s="21">
        <v>0</v>
      </c>
      <c r="BE76" s="21">
        <v>0</v>
      </c>
      <c r="BF76" s="21">
        <v>0</v>
      </c>
      <c r="BG76" s="21">
        <v>0</v>
      </c>
      <c r="BH76" s="21">
        <v>0</v>
      </c>
      <c r="BI76" s="21">
        <v>0</v>
      </c>
      <c r="BJ76" s="21">
        <v>0</v>
      </c>
      <c r="BK76" s="159">
        <f t="shared" si="94"/>
        <v>0</v>
      </c>
    </row>
    <row r="77" spans="1:63" x14ac:dyDescent="0.2">
      <c r="A77" s="303"/>
      <c r="B77" s="74" t="s">
        <v>291</v>
      </c>
      <c r="C77" s="73" t="s">
        <v>1682</v>
      </c>
      <c r="D77" s="73" t="s">
        <v>292</v>
      </c>
      <c r="E77" s="21">
        <v>0</v>
      </c>
      <c r="F77" s="21">
        <v>0</v>
      </c>
      <c r="G77" s="21">
        <v>0</v>
      </c>
      <c r="H77" s="119"/>
      <c r="I77" s="21">
        <v>0</v>
      </c>
      <c r="J77" s="97">
        <f t="shared" si="95"/>
        <v>0</v>
      </c>
      <c r="K77" s="128"/>
      <c r="L77" s="21">
        <v>112125.7</v>
      </c>
      <c r="M77" s="128"/>
      <c r="N77" s="21">
        <v>0</v>
      </c>
      <c r="O77" s="128"/>
      <c r="P77" s="21">
        <v>0</v>
      </c>
      <c r="Q77" s="128"/>
      <c r="R77" s="134">
        <f t="shared" si="96"/>
        <v>112125.7</v>
      </c>
      <c r="S77" s="128"/>
      <c r="T77" s="139">
        <f t="shared" si="97"/>
        <v>0</v>
      </c>
      <c r="U77" s="22">
        <v>0</v>
      </c>
      <c r="V77" s="139">
        <f t="shared" si="98"/>
        <v>0</v>
      </c>
      <c r="W77" s="140">
        <f t="shared" si="99"/>
        <v>112125.7</v>
      </c>
      <c r="X77" s="21">
        <v>0</v>
      </c>
      <c r="Y77" s="140">
        <f t="shared" si="100"/>
        <v>112125.7</v>
      </c>
      <c r="Z77" s="128"/>
      <c r="AA77" s="155"/>
      <c r="AB77" s="155"/>
      <c r="AC77" s="155"/>
      <c r="AD77" s="37">
        <v>0</v>
      </c>
      <c r="AE77" s="86"/>
      <c r="AF77" s="152"/>
      <c r="AG77" s="152"/>
      <c r="AH77" s="152"/>
      <c r="AI77" s="152"/>
      <c r="AJ77" s="152"/>
      <c r="AK77" s="152"/>
      <c r="AL77" s="152"/>
      <c r="AM77" s="155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1"/>
      <c r="BA77" s="180"/>
      <c r="BB77" s="42"/>
      <c r="BC77" s="42"/>
      <c r="BD77" s="42"/>
      <c r="BE77" s="42"/>
      <c r="BF77" s="42"/>
      <c r="BG77" s="42"/>
      <c r="BH77" s="17"/>
      <c r="BI77" s="42"/>
      <c r="BJ77" s="42"/>
      <c r="BK77" s="158"/>
    </row>
    <row r="78" spans="1:63" x14ac:dyDescent="0.2">
      <c r="A78" s="303"/>
      <c r="B78" s="74" t="s">
        <v>293</v>
      </c>
      <c r="C78" s="73" t="s">
        <v>1683</v>
      </c>
      <c r="D78" s="73" t="s">
        <v>294</v>
      </c>
      <c r="E78" s="21">
        <v>1153899.8400000001</v>
      </c>
      <c r="F78" s="21">
        <v>65541.350000000006</v>
      </c>
      <c r="G78" s="21">
        <v>211901.55</v>
      </c>
      <c r="H78" s="119"/>
      <c r="I78" s="21">
        <v>0</v>
      </c>
      <c r="J78" s="97">
        <f t="shared" si="95"/>
        <v>1431342.7400000002</v>
      </c>
      <c r="K78" s="126"/>
      <c r="L78" s="21">
        <v>1853728.27</v>
      </c>
      <c r="M78" s="126"/>
      <c r="N78" s="21">
        <v>0</v>
      </c>
      <c r="O78" s="126"/>
      <c r="P78" s="21">
        <v>0</v>
      </c>
      <c r="Q78" s="126"/>
      <c r="R78" s="134">
        <f t="shared" si="96"/>
        <v>3285071.0100000002</v>
      </c>
      <c r="S78" s="126"/>
      <c r="T78" s="139">
        <f t="shared" si="97"/>
        <v>1431342.7400000002</v>
      </c>
      <c r="U78" s="22">
        <v>0</v>
      </c>
      <c r="V78" s="139">
        <f t="shared" si="98"/>
        <v>1431342.7400000002</v>
      </c>
      <c r="W78" s="140">
        <f t="shared" si="99"/>
        <v>1853728.27</v>
      </c>
      <c r="X78" s="21">
        <v>0</v>
      </c>
      <c r="Y78" s="140">
        <f t="shared" si="100"/>
        <v>1853728.27</v>
      </c>
      <c r="Z78" s="126"/>
      <c r="AA78" s="154">
        <f>AM78</f>
        <v>284438.24</v>
      </c>
      <c r="AB78" s="154">
        <f>AZ78</f>
        <v>1020192.9099999999</v>
      </c>
      <c r="AC78" s="154">
        <f t="shared" ref="AC78:AC86" si="103">BK78</f>
        <v>126711.62000000001</v>
      </c>
      <c r="AD78" s="37">
        <v>0</v>
      </c>
      <c r="AE78" s="86"/>
      <c r="AF78" s="21">
        <v>18792.93</v>
      </c>
      <c r="AG78" s="21">
        <v>261397.13</v>
      </c>
      <c r="AH78" s="21">
        <v>2537.04</v>
      </c>
      <c r="AI78" s="21">
        <v>1711.14</v>
      </c>
      <c r="AJ78" s="21">
        <v>0</v>
      </c>
      <c r="AK78" s="21">
        <v>0</v>
      </c>
      <c r="AL78" s="21">
        <v>0</v>
      </c>
      <c r="AM78" s="154">
        <f>AF78+AG78+AH78+AI78+AJ78+AK78+AL78</f>
        <v>284438.24</v>
      </c>
      <c r="AN78" s="21">
        <v>16050.82</v>
      </c>
      <c r="AO78" s="21">
        <v>1363.73</v>
      </c>
      <c r="AP78" s="21">
        <v>0</v>
      </c>
      <c r="AQ78" s="21">
        <v>0</v>
      </c>
      <c r="AR78" s="22">
        <v>736447.45</v>
      </c>
      <c r="AS78" s="22">
        <v>3.08</v>
      </c>
      <c r="AT78" s="22">
        <v>203517.59</v>
      </c>
      <c r="AU78" s="22">
        <v>60270.26</v>
      </c>
      <c r="AV78" s="21">
        <v>129.21</v>
      </c>
      <c r="AW78" s="21">
        <v>2410.77</v>
      </c>
      <c r="AX78" s="21">
        <v>0</v>
      </c>
      <c r="AY78" s="21">
        <v>0</v>
      </c>
      <c r="AZ78" s="157">
        <f t="shared" si="93"/>
        <v>1020192.9099999999</v>
      </c>
      <c r="BA78" s="179">
        <f t="shared" si="102"/>
        <v>115160.23</v>
      </c>
      <c r="BB78" s="21">
        <v>115160.23</v>
      </c>
      <c r="BC78" s="21">
        <v>0</v>
      </c>
      <c r="BD78" s="21">
        <v>289.57</v>
      </c>
      <c r="BE78" s="21">
        <v>3272.44</v>
      </c>
      <c r="BF78" s="21">
        <v>2736.78</v>
      </c>
      <c r="BG78" s="21">
        <v>0</v>
      </c>
      <c r="BH78" s="21">
        <v>5216.3900000000003</v>
      </c>
      <c r="BI78" s="21">
        <v>36.21</v>
      </c>
      <c r="BJ78" s="21">
        <v>0</v>
      </c>
      <c r="BK78" s="159">
        <f t="shared" si="94"/>
        <v>126711.62000000001</v>
      </c>
    </row>
    <row r="79" spans="1:63" ht="12" x14ac:dyDescent="0.2">
      <c r="A79" s="304"/>
      <c r="B79" s="76" t="s">
        <v>295</v>
      </c>
      <c r="C79" s="73"/>
      <c r="D79" s="77" t="s">
        <v>296</v>
      </c>
      <c r="E79" s="120">
        <f>SUM(E71:E78)</f>
        <v>16524917.27</v>
      </c>
      <c r="F79" s="120">
        <f>SUM(F71:F78)</f>
        <v>10441760.43</v>
      </c>
      <c r="G79" s="120">
        <f>SUM(G71:G78)</f>
        <v>2567717.37</v>
      </c>
      <c r="H79" s="119"/>
      <c r="I79" s="120">
        <f>SUM(I71:I78)</f>
        <v>1120984.47</v>
      </c>
      <c r="J79" s="98">
        <f>SUM(J71:J78)</f>
        <v>30655379.539999999</v>
      </c>
      <c r="K79" s="123"/>
      <c r="L79" s="120">
        <f>SUM(L71:L78)</f>
        <v>51331140.330000006</v>
      </c>
      <c r="M79" s="123"/>
      <c r="N79" s="120">
        <f>SUM(N71:N78)</f>
        <v>158839.23000000001</v>
      </c>
      <c r="O79" s="123"/>
      <c r="P79" s="120">
        <f>SUM(P71:P78)</f>
        <v>26.39</v>
      </c>
      <c r="Q79" s="123"/>
      <c r="R79" s="120">
        <f>SUM(R71:R78)</f>
        <v>82145385.49000001</v>
      </c>
      <c r="S79" s="123"/>
      <c r="T79" s="120">
        <f t="shared" ref="T79:Y79" si="104">SUM(T71:T78)</f>
        <v>30655379.539999999</v>
      </c>
      <c r="U79" s="98">
        <f t="shared" si="104"/>
        <v>90515.51</v>
      </c>
      <c r="V79" s="120">
        <f t="shared" si="104"/>
        <v>30745895.049999997</v>
      </c>
      <c r="W79" s="120">
        <f t="shared" si="104"/>
        <v>51331140.330000006</v>
      </c>
      <c r="X79" s="120">
        <f t="shared" si="104"/>
        <v>68323.73</v>
      </c>
      <c r="Y79" s="120">
        <f t="shared" si="104"/>
        <v>51399464.06000001</v>
      </c>
      <c r="Z79" s="123"/>
      <c r="AA79" s="98">
        <f>SUM(AA71:AA76,AA78)</f>
        <v>6110238.1699999999</v>
      </c>
      <c r="AB79" s="98">
        <f>SUM(AB71:AB76,AB78)</f>
        <v>21915554.489999998</v>
      </c>
      <c r="AC79" s="178">
        <f>SUM(AC71,AC73,AC75:AC78)</f>
        <v>2720102.45</v>
      </c>
      <c r="AD79" s="120">
        <f>SUM(AD71:AD78)</f>
        <v>0</v>
      </c>
      <c r="AE79" s="86"/>
      <c r="AF79" s="120">
        <f t="shared" ref="AF79:AL79" si="105">SUM(AF71:AF76,AF78)</f>
        <v>403705.41</v>
      </c>
      <c r="AG79" s="120">
        <f t="shared" si="105"/>
        <v>5615274.3600000003</v>
      </c>
      <c r="AH79" s="120">
        <f t="shared" si="105"/>
        <v>54500.17</v>
      </c>
      <c r="AI79" s="120">
        <f t="shared" si="105"/>
        <v>36758.230000000003</v>
      </c>
      <c r="AJ79" s="120">
        <f t="shared" si="105"/>
        <v>0</v>
      </c>
      <c r="AK79" s="120">
        <f t="shared" si="105"/>
        <v>0</v>
      </c>
      <c r="AL79" s="120">
        <f t="shared" si="105"/>
        <v>0</v>
      </c>
      <c r="AM79" s="154">
        <f t="shared" ref="AM79:AM86" si="106">AF79+AG79+AH79+AI79+AJ79+AK79+AL79</f>
        <v>6110238.1700000009</v>
      </c>
      <c r="AN79" s="120">
        <f t="shared" ref="AN79:AY79" si="107">SUM(AN71:AN76,AN78)</f>
        <v>344800.01999999996</v>
      </c>
      <c r="AO79" s="120">
        <f t="shared" si="107"/>
        <v>29295.329999999998</v>
      </c>
      <c r="AP79" s="120">
        <f t="shared" si="107"/>
        <v>0</v>
      </c>
      <c r="AQ79" s="120">
        <f t="shared" si="107"/>
        <v>0</v>
      </c>
      <c r="AR79" s="120">
        <f t="shared" si="107"/>
        <v>15820198.499999998</v>
      </c>
      <c r="AS79" s="120">
        <f t="shared" si="107"/>
        <v>66.09</v>
      </c>
      <c r="AT79" s="120">
        <f t="shared" si="107"/>
        <v>4371919.17</v>
      </c>
      <c r="AU79" s="120">
        <f t="shared" si="107"/>
        <v>1294712.0900000001</v>
      </c>
      <c r="AV79" s="120">
        <f t="shared" si="107"/>
        <v>2775.63</v>
      </c>
      <c r="AW79" s="120">
        <f t="shared" si="107"/>
        <v>51787.659999999996</v>
      </c>
      <c r="AX79" s="120">
        <f t="shared" si="107"/>
        <v>0</v>
      </c>
      <c r="AY79" s="120">
        <f t="shared" si="107"/>
        <v>0</v>
      </c>
      <c r="AZ79" s="157">
        <f t="shared" si="93"/>
        <v>21915554.489999998</v>
      </c>
      <c r="BA79" s="179">
        <f t="shared" si="102"/>
        <v>2472130.3800000004</v>
      </c>
      <c r="BB79" s="14">
        <f t="shared" ref="BB79:BJ79" si="108">SUM(BB71,BB73,BB75:BB78)</f>
        <v>2472130.3800000004</v>
      </c>
      <c r="BC79" s="14">
        <f t="shared" si="108"/>
        <v>0</v>
      </c>
      <c r="BD79" s="14">
        <f t="shared" si="108"/>
        <v>6216.07</v>
      </c>
      <c r="BE79" s="14">
        <f t="shared" si="108"/>
        <v>70249.05</v>
      </c>
      <c r="BF79" s="14">
        <f t="shared" si="108"/>
        <v>58750.080000000002</v>
      </c>
      <c r="BG79" s="14">
        <f t="shared" si="108"/>
        <v>0</v>
      </c>
      <c r="BH79" s="15">
        <f t="shared" si="108"/>
        <v>111979.62</v>
      </c>
      <c r="BI79" s="14">
        <f t="shared" si="108"/>
        <v>777.25</v>
      </c>
      <c r="BJ79" s="14">
        <f t="shared" si="108"/>
        <v>0</v>
      </c>
      <c r="BK79" s="159">
        <f t="shared" si="94"/>
        <v>2720102.45</v>
      </c>
    </row>
    <row r="80" spans="1:63" x14ac:dyDescent="0.2">
      <c r="A80" s="302" t="s">
        <v>297</v>
      </c>
      <c r="B80" s="74" t="s">
        <v>298</v>
      </c>
      <c r="C80" s="73" t="s">
        <v>1684</v>
      </c>
      <c r="D80" s="73" t="s">
        <v>300</v>
      </c>
      <c r="E80" s="21">
        <v>0</v>
      </c>
      <c r="F80" s="21">
        <v>0</v>
      </c>
      <c r="G80" s="21">
        <v>0</v>
      </c>
      <c r="H80" s="119"/>
      <c r="I80" s="21">
        <v>0</v>
      </c>
      <c r="J80" s="97">
        <f t="shared" si="95"/>
        <v>0</v>
      </c>
      <c r="K80" s="126"/>
      <c r="L80" s="21">
        <v>0</v>
      </c>
      <c r="M80" s="126"/>
      <c r="N80" s="21">
        <v>0</v>
      </c>
      <c r="O80" s="126"/>
      <c r="P80" s="21">
        <v>0</v>
      </c>
      <c r="Q80" s="126"/>
      <c r="R80" s="134">
        <f t="shared" si="96"/>
        <v>0</v>
      </c>
      <c r="S80" s="126"/>
      <c r="T80" s="139">
        <f t="shared" si="97"/>
        <v>0</v>
      </c>
      <c r="U80" s="22">
        <v>0</v>
      </c>
      <c r="V80" s="139">
        <f t="shared" si="98"/>
        <v>0</v>
      </c>
      <c r="W80" s="140">
        <f t="shared" si="99"/>
        <v>0</v>
      </c>
      <c r="X80" s="21">
        <v>0</v>
      </c>
      <c r="Y80" s="140">
        <f t="shared" si="100"/>
        <v>0</v>
      </c>
      <c r="Z80" s="126"/>
      <c r="AA80" s="154">
        <f t="shared" ref="AA80:AA91" si="109">AM80</f>
        <v>0</v>
      </c>
      <c r="AB80" s="154">
        <f t="shared" ref="AB80:AB86" si="110">AZ80</f>
        <v>0</v>
      </c>
      <c r="AC80" s="154">
        <f t="shared" si="103"/>
        <v>0</v>
      </c>
      <c r="AD80" s="37">
        <v>0</v>
      </c>
      <c r="AE80" s="86"/>
      <c r="AF80" s="21">
        <v>0</v>
      </c>
      <c r="AG80" s="21">
        <v>0</v>
      </c>
      <c r="AH80" s="21">
        <v>0</v>
      </c>
      <c r="AI80" s="21">
        <v>0</v>
      </c>
      <c r="AJ80" s="21">
        <v>0</v>
      </c>
      <c r="AK80" s="21">
        <v>0</v>
      </c>
      <c r="AL80" s="21">
        <v>0</v>
      </c>
      <c r="AM80" s="154">
        <f t="shared" si="106"/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157">
        <f t="shared" si="93"/>
        <v>0</v>
      </c>
      <c r="BA80" s="179">
        <f t="shared" si="102"/>
        <v>0</v>
      </c>
      <c r="BB80" s="21">
        <v>0</v>
      </c>
      <c r="BC80" s="21">
        <v>0</v>
      </c>
      <c r="BD80" s="21">
        <v>0</v>
      </c>
      <c r="BE80" s="21">
        <v>0</v>
      </c>
      <c r="BF80" s="21">
        <v>0</v>
      </c>
      <c r="BG80" s="21">
        <v>0</v>
      </c>
      <c r="BH80" s="21">
        <v>0</v>
      </c>
      <c r="BI80" s="21">
        <v>0</v>
      </c>
      <c r="BJ80" s="21">
        <v>0</v>
      </c>
      <c r="BK80" s="159">
        <f t="shared" si="94"/>
        <v>0</v>
      </c>
    </row>
    <row r="81" spans="1:63" ht="22.5" x14ac:dyDescent="0.2">
      <c r="A81" s="303"/>
      <c r="B81" s="74" t="s">
        <v>301</v>
      </c>
      <c r="C81" s="73" t="s">
        <v>1685</v>
      </c>
      <c r="D81" s="73" t="s">
        <v>303</v>
      </c>
      <c r="E81" s="21">
        <v>0</v>
      </c>
      <c r="F81" s="21">
        <v>0</v>
      </c>
      <c r="G81" s="21">
        <v>0</v>
      </c>
      <c r="H81" s="119"/>
      <c r="I81" s="21">
        <v>0</v>
      </c>
      <c r="J81" s="97">
        <f t="shared" si="95"/>
        <v>0</v>
      </c>
      <c r="K81" s="126"/>
      <c r="L81" s="21">
        <v>0</v>
      </c>
      <c r="M81" s="126"/>
      <c r="N81" s="21">
        <v>0</v>
      </c>
      <c r="O81" s="126"/>
      <c r="P81" s="21">
        <v>2316.29</v>
      </c>
      <c r="Q81" s="126"/>
      <c r="R81" s="134">
        <f t="shared" si="96"/>
        <v>2316.29</v>
      </c>
      <c r="S81" s="126"/>
      <c r="T81" s="139">
        <f t="shared" si="97"/>
        <v>0</v>
      </c>
      <c r="U81" s="22">
        <v>0</v>
      </c>
      <c r="V81" s="139">
        <f t="shared" si="98"/>
        <v>0</v>
      </c>
      <c r="W81" s="140">
        <f t="shared" si="99"/>
        <v>0</v>
      </c>
      <c r="X81" s="21">
        <v>0</v>
      </c>
      <c r="Y81" s="140">
        <f t="shared" si="100"/>
        <v>0</v>
      </c>
      <c r="Z81" s="126"/>
      <c r="AA81" s="154">
        <f t="shared" si="109"/>
        <v>0</v>
      </c>
      <c r="AB81" s="154">
        <f t="shared" si="110"/>
        <v>0</v>
      </c>
      <c r="AC81" s="154">
        <f t="shared" si="103"/>
        <v>0</v>
      </c>
      <c r="AD81" s="37">
        <v>0</v>
      </c>
      <c r="AE81" s="86"/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154">
        <f t="shared" si="106"/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157">
        <f t="shared" si="93"/>
        <v>0</v>
      </c>
      <c r="BA81" s="179">
        <f t="shared" si="102"/>
        <v>0</v>
      </c>
      <c r="BB81" s="21">
        <v>0</v>
      </c>
      <c r="BC81" s="21">
        <v>0</v>
      </c>
      <c r="BD81" s="21">
        <v>0</v>
      </c>
      <c r="BE81" s="21">
        <v>0</v>
      </c>
      <c r="BF81" s="21">
        <v>0</v>
      </c>
      <c r="BG81" s="21">
        <v>0</v>
      </c>
      <c r="BH81" s="21">
        <v>0</v>
      </c>
      <c r="BI81" s="21">
        <v>0</v>
      </c>
      <c r="BJ81" s="21">
        <v>0</v>
      </c>
      <c r="BK81" s="159">
        <f t="shared" si="94"/>
        <v>0</v>
      </c>
    </row>
    <row r="82" spans="1:63" x14ac:dyDescent="0.2">
      <c r="A82" s="303"/>
      <c r="B82" s="74" t="s">
        <v>304</v>
      </c>
      <c r="C82" s="73" t="s">
        <v>1686</v>
      </c>
      <c r="D82" s="73" t="s">
        <v>306</v>
      </c>
      <c r="E82" s="21">
        <v>0</v>
      </c>
      <c r="F82" s="21">
        <v>0</v>
      </c>
      <c r="G82" s="21">
        <v>0</v>
      </c>
      <c r="H82" s="119"/>
      <c r="I82" s="21">
        <v>0</v>
      </c>
      <c r="J82" s="97">
        <f t="shared" si="95"/>
        <v>0</v>
      </c>
      <c r="K82" s="126"/>
      <c r="L82" s="21">
        <v>70559.59</v>
      </c>
      <c r="M82" s="126"/>
      <c r="N82" s="21">
        <v>8465.0300000000007</v>
      </c>
      <c r="O82" s="126"/>
      <c r="P82" s="21">
        <v>0</v>
      </c>
      <c r="Q82" s="126"/>
      <c r="R82" s="134">
        <f t="shared" si="96"/>
        <v>79024.62</v>
      </c>
      <c r="S82" s="126"/>
      <c r="T82" s="139">
        <f t="shared" si="97"/>
        <v>0</v>
      </c>
      <c r="U82" s="22">
        <v>4823.8500000000004</v>
      </c>
      <c r="V82" s="139">
        <f t="shared" si="98"/>
        <v>4823.8500000000004</v>
      </c>
      <c r="W82" s="140">
        <f t="shared" si="99"/>
        <v>70559.59</v>
      </c>
      <c r="X82" s="21">
        <v>3641.18</v>
      </c>
      <c r="Y82" s="140">
        <f t="shared" si="100"/>
        <v>74200.76999999999</v>
      </c>
      <c r="Z82" s="126"/>
      <c r="AA82" s="154">
        <f t="shared" si="109"/>
        <v>7.63</v>
      </c>
      <c r="AB82" s="154">
        <f t="shared" si="110"/>
        <v>4804.6400000000003</v>
      </c>
      <c r="AC82" s="154">
        <f t="shared" si="103"/>
        <v>11.579999999999998</v>
      </c>
      <c r="AD82" s="37">
        <v>0</v>
      </c>
      <c r="AE82" s="86"/>
      <c r="AF82" s="21">
        <v>0.81</v>
      </c>
      <c r="AG82" s="21">
        <v>5.27</v>
      </c>
      <c r="AH82" s="21">
        <v>0.27</v>
      </c>
      <c r="AI82" s="21">
        <v>1.28</v>
      </c>
      <c r="AJ82" s="21">
        <v>0</v>
      </c>
      <c r="AK82" s="21">
        <v>0</v>
      </c>
      <c r="AL82" s="21">
        <v>0</v>
      </c>
      <c r="AM82" s="154">
        <f t="shared" si="106"/>
        <v>7.63</v>
      </c>
      <c r="AN82" s="22">
        <v>3.02</v>
      </c>
      <c r="AO82" s="22">
        <v>0.9</v>
      </c>
      <c r="AP82" s="22">
        <v>0</v>
      </c>
      <c r="AQ82" s="22">
        <v>0</v>
      </c>
      <c r="AR82" s="22">
        <v>0.16</v>
      </c>
      <c r="AS82" s="22">
        <v>0.21</v>
      </c>
      <c r="AT82" s="22">
        <v>12.58</v>
      </c>
      <c r="AU82" s="22">
        <v>4787.72</v>
      </c>
      <c r="AV82" s="22">
        <v>0</v>
      </c>
      <c r="AW82" s="22">
        <v>0.05</v>
      </c>
      <c r="AX82" s="22">
        <v>0</v>
      </c>
      <c r="AY82" s="22">
        <v>0</v>
      </c>
      <c r="AZ82" s="157">
        <f t="shared" si="93"/>
        <v>4804.6400000000003</v>
      </c>
      <c r="BA82" s="179">
        <f t="shared" si="102"/>
        <v>3.34</v>
      </c>
      <c r="BB82" s="21">
        <v>3.34</v>
      </c>
      <c r="BC82" s="21">
        <v>0</v>
      </c>
      <c r="BD82" s="21">
        <v>0.04</v>
      </c>
      <c r="BE82" s="21">
        <v>1.06</v>
      </c>
      <c r="BF82" s="21">
        <v>2.68</v>
      </c>
      <c r="BG82" s="21">
        <v>2.5</v>
      </c>
      <c r="BH82" s="21">
        <v>0.33</v>
      </c>
      <c r="BI82" s="21">
        <v>1.63</v>
      </c>
      <c r="BJ82" s="21">
        <v>0</v>
      </c>
      <c r="BK82" s="159">
        <f t="shared" si="94"/>
        <v>11.579999999999998</v>
      </c>
    </row>
    <row r="83" spans="1:63" x14ac:dyDescent="0.2">
      <c r="A83" s="303"/>
      <c r="B83" s="74" t="s">
        <v>307</v>
      </c>
      <c r="C83" s="73" t="s">
        <v>1687</v>
      </c>
      <c r="D83" s="73" t="s">
        <v>309</v>
      </c>
      <c r="E83" s="21">
        <v>93096.4</v>
      </c>
      <c r="F83" s="21">
        <v>2904.47</v>
      </c>
      <c r="G83" s="21">
        <v>14127.83</v>
      </c>
      <c r="H83" s="119"/>
      <c r="I83" s="21">
        <v>31547.22</v>
      </c>
      <c r="J83" s="97">
        <f t="shared" si="95"/>
        <v>141675.91999999998</v>
      </c>
      <c r="K83" s="126"/>
      <c r="L83" s="21">
        <v>131720.22</v>
      </c>
      <c r="M83" s="126"/>
      <c r="N83" s="21">
        <v>22806.65</v>
      </c>
      <c r="O83" s="126"/>
      <c r="P83" s="21">
        <v>0</v>
      </c>
      <c r="Q83" s="126"/>
      <c r="R83" s="134">
        <f t="shared" si="96"/>
        <v>296202.79000000004</v>
      </c>
      <c r="S83" s="126"/>
      <c r="T83" s="139">
        <f t="shared" si="97"/>
        <v>141675.91999999998</v>
      </c>
      <c r="U83" s="22">
        <v>12996.51</v>
      </c>
      <c r="V83" s="139">
        <f t="shared" si="98"/>
        <v>154672.43</v>
      </c>
      <c r="W83" s="140">
        <f t="shared" si="99"/>
        <v>131720.22</v>
      </c>
      <c r="X83" s="21">
        <v>9810.14</v>
      </c>
      <c r="Y83" s="140">
        <f t="shared" si="100"/>
        <v>141530.35999999999</v>
      </c>
      <c r="Z83" s="126"/>
      <c r="AA83" s="154">
        <f t="shared" si="109"/>
        <v>244.82</v>
      </c>
      <c r="AB83" s="154">
        <f t="shared" si="110"/>
        <v>154056.25</v>
      </c>
      <c r="AC83" s="154">
        <f t="shared" si="103"/>
        <v>371.39000000000004</v>
      </c>
      <c r="AD83" s="37">
        <v>0</v>
      </c>
      <c r="AE83" s="86"/>
      <c r="AF83" s="21">
        <v>26.12</v>
      </c>
      <c r="AG83" s="21">
        <v>169.03</v>
      </c>
      <c r="AH83" s="21">
        <v>8.69</v>
      </c>
      <c r="AI83" s="21">
        <v>40.98</v>
      </c>
      <c r="AJ83" s="21">
        <v>0</v>
      </c>
      <c r="AK83" s="21">
        <v>0</v>
      </c>
      <c r="AL83" s="21">
        <v>0</v>
      </c>
      <c r="AM83" s="154">
        <f t="shared" si="106"/>
        <v>244.82</v>
      </c>
      <c r="AN83" s="22">
        <v>96.77</v>
      </c>
      <c r="AO83" s="22">
        <v>28.82</v>
      </c>
      <c r="AP83" s="22">
        <v>0</v>
      </c>
      <c r="AQ83" s="22">
        <v>0</v>
      </c>
      <c r="AR83" s="22">
        <v>5.01</v>
      </c>
      <c r="AS83" s="22">
        <v>6.65</v>
      </c>
      <c r="AT83" s="22">
        <v>403.41</v>
      </c>
      <c r="AU83" s="22">
        <v>153514.09</v>
      </c>
      <c r="AV83" s="22">
        <v>0</v>
      </c>
      <c r="AW83" s="22">
        <v>1.5</v>
      </c>
      <c r="AX83" s="22">
        <v>0</v>
      </c>
      <c r="AY83" s="22">
        <v>0</v>
      </c>
      <c r="AZ83" s="157">
        <f t="shared" si="93"/>
        <v>154056.25</v>
      </c>
      <c r="BA83" s="179">
        <f t="shared" si="102"/>
        <v>107.07</v>
      </c>
      <c r="BB83" s="21">
        <v>107.07</v>
      </c>
      <c r="BC83" s="21">
        <v>0</v>
      </c>
      <c r="BD83" s="21">
        <v>1.22</v>
      </c>
      <c r="BE83" s="21">
        <v>34.020000000000003</v>
      </c>
      <c r="BF83" s="21">
        <v>85.9</v>
      </c>
      <c r="BG83" s="21">
        <v>80.27</v>
      </c>
      <c r="BH83" s="21">
        <v>10.6</v>
      </c>
      <c r="BI83" s="21">
        <v>52.31</v>
      </c>
      <c r="BJ83" s="21">
        <v>0</v>
      </c>
      <c r="BK83" s="159">
        <f t="shared" si="94"/>
        <v>371.39000000000004</v>
      </c>
    </row>
    <row r="84" spans="1:63" x14ac:dyDescent="0.2">
      <c r="A84" s="303"/>
      <c r="B84" s="74" t="s">
        <v>310</v>
      </c>
      <c r="C84" s="73" t="s">
        <v>1688</v>
      </c>
      <c r="D84" s="73" t="s">
        <v>312</v>
      </c>
      <c r="E84" s="21">
        <v>0</v>
      </c>
      <c r="F84" s="21">
        <v>0</v>
      </c>
      <c r="G84" s="21">
        <v>0</v>
      </c>
      <c r="H84" s="119"/>
      <c r="I84" s="21">
        <v>0</v>
      </c>
      <c r="J84" s="97">
        <f t="shared" si="95"/>
        <v>0</v>
      </c>
      <c r="K84" s="126"/>
      <c r="L84" s="21">
        <v>0</v>
      </c>
      <c r="M84" s="126"/>
      <c r="N84" s="21">
        <v>0</v>
      </c>
      <c r="O84" s="126"/>
      <c r="P84" s="21">
        <v>0</v>
      </c>
      <c r="Q84" s="126"/>
      <c r="R84" s="134">
        <f t="shared" si="96"/>
        <v>0</v>
      </c>
      <c r="S84" s="126"/>
      <c r="T84" s="139">
        <f t="shared" si="97"/>
        <v>0</v>
      </c>
      <c r="U84" s="22">
        <v>0</v>
      </c>
      <c r="V84" s="139">
        <f t="shared" si="98"/>
        <v>0</v>
      </c>
      <c r="W84" s="140">
        <f t="shared" si="99"/>
        <v>0</v>
      </c>
      <c r="X84" s="21">
        <v>0</v>
      </c>
      <c r="Y84" s="140">
        <f t="shared" si="100"/>
        <v>0</v>
      </c>
      <c r="Z84" s="126"/>
      <c r="AA84" s="154">
        <f t="shared" si="109"/>
        <v>0</v>
      </c>
      <c r="AB84" s="154">
        <f t="shared" si="110"/>
        <v>0</v>
      </c>
      <c r="AC84" s="154">
        <f t="shared" si="103"/>
        <v>0</v>
      </c>
      <c r="AD84" s="37">
        <v>0</v>
      </c>
      <c r="AE84" s="86"/>
      <c r="AF84" s="21">
        <v>0</v>
      </c>
      <c r="AG84" s="21">
        <v>0</v>
      </c>
      <c r="AH84" s="21">
        <v>0</v>
      </c>
      <c r="AI84" s="21">
        <v>0</v>
      </c>
      <c r="AJ84" s="21">
        <v>0</v>
      </c>
      <c r="AK84" s="21">
        <v>0</v>
      </c>
      <c r="AL84" s="21">
        <v>0</v>
      </c>
      <c r="AM84" s="154">
        <f t="shared" si="106"/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157">
        <f t="shared" si="93"/>
        <v>0</v>
      </c>
      <c r="BA84" s="179">
        <f t="shared" si="102"/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159">
        <f t="shared" si="94"/>
        <v>0</v>
      </c>
    </row>
    <row r="85" spans="1:63" x14ac:dyDescent="0.2">
      <c r="A85" s="303"/>
      <c r="B85" s="74" t="s">
        <v>313</v>
      </c>
      <c r="C85" s="73" t="s">
        <v>1689</v>
      </c>
      <c r="D85" s="73" t="s">
        <v>315</v>
      </c>
      <c r="E85" s="21">
        <v>13373.33</v>
      </c>
      <c r="F85" s="21">
        <v>8772.77</v>
      </c>
      <c r="G85" s="21">
        <v>644.65</v>
      </c>
      <c r="H85" s="119"/>
      <c r="I85" s="21">
        <v>0</v>
      </c>
      <c r="J85" s="97">
        <f t="shared" si="95"/>
        <v>22790.75</v>
      </c>
      <c r="K85" s="126"/>
      <c r="L85" s="21">
        <v>60730.58</v>
      </c>
      <c r="M85" s="126"/>
      <c r="N85" s="21">
        <v>10613.1</v>
      </c>
      <c r="O85" s="126"/>
      <c r="P85" s="21">
        <v>0</v>
      </c>
      <c r="Q85" s="126"/>
      <c r="R85" s="134">
        <f t="shared" si="96"/>
        <v>94134.430000000008</v>
      </c>
      <c r="S85" s="126"/>
      <c r="T85" s="139">
        <f t="shared" si="97"/>
        <v>22790.75</v>
      </c>
      <c r="U85" s="22">
        <v>6047.94</v>
      </c>
      <c r="V85" s="139">
        <f t="shared" si="98"/>
        <v>28838.69</v>
      </c>
      <c r="W85" s="140">
        <f t="shared" si="99"/>
        <v>60730.58</v>
      </c>
      <c r="X85" s="21">
        <v>4565.16</v>
      </c>
      <c r="Y85" s="140">
        <f t="shared" si="100"/>
        <v>65295.740000000005</v>
      </c>
      <c r="Z85" s="126"/>
      <c r="AA85" s="154">
        <f t="shared" si="109"/>
        <v>45.65</v>
      </c>
      <c r="AB85" s="154">
        <f t="shared" si="110"/>
        <v>28723.789999999997</v>
      </c>
      <c r="AC85" s="154">
        <f t="shared" si="103"/>
        <v>69.25</v>
      </c>
      <c r="AD85" s="37">
        <v>0</v>
      </c>
      <c r="AE85" s="86"/>
      <c r="AF85" s="21">
        <v>4.87</v>
      </c>
      <c r="AG85" s="21">
        <v>31.52</v>
      </c>
      <c r="AH85" s="21">
        <v>1.62</v>
      </c>
      <c r="AI85" s="21">
        <v>7.64</v>
      </c>
      <c r="AJ85" s="21">
        <v>0</v>
      </c>
      <c r="AK85" s="21">
        <v>0</v>
      </c>
      <c r="AL85" s="21">
        <v>0</v>
      </c>
      <c r="AM85" s="154">
        <f t="shared" si="106"/>
        <v>45.65</v>
      </c>
      <c r="AN85" s="22">
        <v>18.04</v>
      </c>
      <c r="AO85" s="22">
        <v>5.37</v>
      </c>
      <c r="AP85" s="22">
        <v>0</v>
      </c>
      <c r="AQ85" s="22">
        <v>0</v>
      </c>
      <c r="AR85" s="22">
        <v>0.93</v>
      </c>
      <c r="AS85" s="22">
        <v>1.24</v>
      </c>
      <c r="AT85" s="22">
        <v>75.22</v>
      </c>
      <c r="AU85" s="22">
        <v>28622.71</v>
      </c>
      <c r="AV85" s="22">
        <v>0</v>
      </c>
      <c r="AW85" s="22">
        <v>0.28000000000000003</v>
      </c>
      <c r="AX85" s="22">
        <v>0</v>
      </c>
      <c r="AY85" s="22">
        <v>0</v>
      </c>
      <c r="AZ85" s="157">
        <f t="shared" si="93"/>
        <v>28723.789999999997</v>
      </c>
      <c r="BA85" s="179">
        <f t="shared" si="102"/>
        <v>19.96</v>
      </c>
      <c r="BB85" s="21">
        <v>19.96</v>
      </c>
      <c r="BC85" s="21">
        <v>0</v>
      </c>
      <c r="BD85" s="21">
        <v>0.23</v>
      </c>
      <c r="BE85" s="21">
        <v>6.34</v>
      </c>
      <c r="BF85" s="21">
        <v>16.02</v>
      </c>
      <c r="BG85" s="21">
        <v>14.97</v>
      </c>
      <c r="BH85" s="21">
        <v>1.98</v>
      </c>
      <c r="BI85" s="21">
        <v>9.75</v>
      </c>
      <c r="BJ85" s="21">
        <v>0</v>
      </c>
      <c r="BK85" s="159">
        <f t="shared" si="94"/>
        <v>69.25</v>
      </c>
    </row>
    <row r="86" spans="1:63" ht="22.5" x14ac:dyDescent="0.2">
      <c r="A86" s="303"/>
      <c r="B86" s="74" t="s">
        <v>316</v>
      </c>
      <c r="C86" s="73" t="s">
        <v>317</v>
      </c>
      <c r="D86" s="73" t="s">
        <v>318</v>
      </c>
      <c r="E86" s="21">
        <v>0</v>
      </c>
      <c r="F86" s="21">
        <v>0</v>
      </c>
      <c r="G86" s="21">
        <v>0</v>
      </c>
      <c r="H86" s="119"/>
      <c r="I86" s="21">
        <v>0</v>
      </c>
      <c r="J86" s="97">
        <f t="shared" si="95"/>
        <v>0</v>
      </c>
      <c r="K86" s="126"/>
      <c r="L86" s="21">
        <v>0</v>
      </c>
      <c r="M86" s="126"/>
      <c r="N86" s="21">
        <v>0</v>
      </c>
      <c r="O86" s="126"/>
      <c r="P86" s="21">
        <v>0</v>
      </c>
      <c r="Q86" s="126"/>
      <c r="R86" s="134">
        <f t="shared" si="96"/>
        <v>0</v>
      </c>
      <c r="S86" s="126"/>
      <c r="T86" s="139">
        <f t="shared" si="97"/>
        <v>0</v>
      </c>
      <c r="U86" s="22">
        <v>0</v>
      </c>
      <c r="V86" s="139">
        <f t="shared" si="98"/>
        <v>0</v>
      </c>
      <c r="W86" s="140">
        <f t="shared" si="99"/>
        <v>0</v>
      </c>
      <c r="X86" s="21">
        <v>0</v>
      </c>
      <c r="Y86" s="140">
        <f t="shared" si="100"/>
        <v>0</v>
      </c>
      <c r="Z86" s="126"/>
      <c r="AA86" s="154">
        <f t="shared" si="109"/>
        <v>0</v>
      </c>
      <c r="AB86" s="154">
        <f t="shared" si="110"/>
        <v>0</v>
      </c>
      <c r="AC86" s="154">
        <f t="shared" si="103"/>
        <v>0</v>
      </c>
      <c r="AD86" s="37">
        <v>0</v>
      </c>
      <c r="AE86" s="86"/>
      <c r="AF86" s="21">
        <v>0</v>
      </c>
      <c r="AG86" s="21">
        <v>0</v>
      </c>
      <c r="AH86" s="21">
        <v>0</v>
      </c>
      <c r="AI86" s="21">
        <v>0</v>
      </c>
      <c r="AJ86" s="21">
        <v>0</v>
      </c>
      <c r="AK86" s="21">
        <v>0</v>
      </c>
      <c r="AL86" s="21">
        <v>0</v>
      </c>
      <c r="AM86" s="154">
        <f t="shared" si="106"/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157">
        <f t="shared" si="93"/>
        <v>0</v>
      </c>
      <c r="BA86" s="179">
        <f t="shared" si="102"/>
        <v>0</v>
      </c>
      <c r="BB86" s="21">
        <v>0</v>
      </c>
      <c r="BC86" s="21">
        <v>0</v>
      </c>
      <c r="BD86" s="21">
        <v>0</v>
      </c>
      <c r="BE86" s="21">
        <v>0</v>
      </c>
      <c r="BF86" s="21">
        <v>0</v>
      </c>
      <c r="BG86" s="21">
        <v>0</v>
      </c>
      <c r="BH86" s="21">
        <v>0</v>
      </c>
      <c r="BI86" s="21">
        <v>0</v>
      </c>
      <c r="BJ86" s="21">
        <v>0</v>
      </c>
      <c r="BK86" s="159">
        <f t="shared" si="94"/>
        <v>0</v>
      </c>
    </row>
    <row r="87" spans="1:63" ht="12" x14ac:dyDescent="0.2">
      <c r="A87" s="304"/>
      <c r="B87" s="76" t="s">
        <v>319</v>
      </c>
      <c r="C87" s="73"/>
      <c r="D87" s="77" t="s">
        <v>320</v>
      </c>
      <c r="E87" s="120">
        <f>SUM(E80:E86)</f>
        <v>106469.73</v>
      </c>
      <c r="F87" s="120">
        <f t="shared" ref="F87:G87" si="111">SUM(F80:F86)</f>
        <v>11677.24</v>
      </c>
      <c r="G87" s="120">
        <f t="shared" si="111"/>
        <v>14772.48</v>
      </c>
      <c r="H87" s="119"/>
      <c r="I87" s="120">
        <f>SUM(I80:I86)</f>
        <v>31547.22</v>
      </c>
      <c r="J87" s="98">
        <f>SUM(J80:J86)</f>
        <v>164466.66999999998</v>
      </c>
      <c r="K87" s="123"/>
      <c r="L87" s="120">
        <f>SUM(L80:L86)</f>
        <v>263010.39</v>
      </c>
      <c r="M87" s="123"/>
      <c r="N87" s="120">
        <f>SUM(N80:N86)</f>
        <v>41884.78</v>
      </c>
      <c r="O87" s="123"/>
      <c r="P87" s="120">
        <f>SUM(P80:P86)</f>
        <v>2316.29</v>
      </c>
      <c r="Q87" s="123"/>
      <c r="R87" s="120">
        <f>SUM(R80:R86)</f>
        <v>471678.13</v>
      </c>
      <c r="S87" s="123"/>
      <c r="T87" s="120">
        <f t="shared" ref="T87:Y87" si="112">SUM(T80:T86)</f>
        <v>164466.66999999998</v>
      </c>
      <c r="U87" s="98">
        <f t="shared" si="112"/>
        <v>23868.3</v>
      </c>
      <c r="V87" s="120">
        <f t="shared" si="112"/>
        <v>188334.97</v>
      </c>
      <c r="W87" s="120">
        <f t="shared" si="112"/>
        <v>263010.39</v>
      </c>
      <c r="X87" s="120">
        <f t="shared" si="112"/>
        <v>18016.48</v>
      </c>
      <c r="Y87" s="120">
        <f t="shared" si="112"/>
        <v>281026.87</v>
      </c>
      <c r="Z87" s="123"/>
      <c r="AA87" s="98">
        <f t="shared" ref="AA87:AC87" si="113">SUM(AA80:AA86)</f>
        <v>298.09999999999997</v>
      </c>
      <c r="AB87" s="98">
        <f t="shared" si="113"/>
        <v>187584.68000000002</v>
      </c>
      <c r="AC87" s="98">
        <f t="shared" si="113"/>
        <v>452.22</v>
      </c>
      <c r="AD87" s="120">
        <f>SUM(AD80:AD86)</f>
        <v>0</v>
      </c>
      <c r="AE87" s="86"/>
      <c r="AF87" s="120">
        <f t="shared" ref="AF87:AL87" si="114">SUM(AF80:AF86)</f>
        <v>31.8</v>
      </c>
      <c r="AG87" s="120">
        <f t="shared" si="114"/>
        <v>205.82000000000002</v>
      </c>
      <c r="AH87" s="120">
        <f t="shared" si="114"/>
        <v>10.579999999999998</v>
      </c>
      <c r="AI87" s="120">
        <f t="shared" si="114"/>
        <v>49.9</v>
      </c>
      <c r="AJ87" s="120">
        <f t="shared" si="114"/>
        <v>0</v>
      </c>
      <c r="AK87" s="120">
        <f t="shared" si="114"/>
        <v>0</v>
      </c>
      <c r="AL87" s="120">
        <f t="shared" si="114"/>
        <v>0</v>
      </c>
      <c r="AM87" s="98">
        <f>SUM(AM80:AM86)</f>
        <v>298.09999999999997</v>
      </c>
      <c r="AN87" s="120">
        <f t="shared" ref="AN87:BK87" si="115">SUM(AN80:AN86)</f>
        <v>117.82999999999998</v>
      </c>
      <c r="AO87" s="120">
        <f t="shared" si="115"/>
        <v>35.089999999999996</v>
      </c>
      <c r="AP87" s="120">
        <f t="shared" si="115"/>
        <v>0</v>
      </c>
      <c r="AQ87" s="120">
        <f t="shared" si="115"/>
        <v>0</v>
      </c>
      <c r="AR87" s="120">
        <f t="shared" si="115"/>
        <v>6.1</v>
      </c>
      <c r="AS87" s="120">
        <f t="shared" si="115"/>
        <v>8.1</v>
      </c>
      <c r="AT87" s="120">
        <f t="shared" si="115"/>
        <v>491.21000000000004</v>
      </c>
      <c r="AU87" s="120">
        <f>SUM(AU80:AU86)</f>
        <v>186924.52</v>
      </c>
      <c r="AV87" s="120">
        <f t="shared" si="115"/>
        <v>0</v>
      </c>
      <c r="AW87" s="120">
        <f t="shared" si="115"/>
        <v>1.83</v>
      </c>
      <c r="AX87" s="120">
        <f t="shared" si="115"/>
        <v>0</v>
      </c>
      <c r="AY87" s="120">
        <f t="shared" si="115"/>
        <v>0</v>
      </c>
      <c r="AZ87" s="120">
        <f t="shared" si="115"/>
        <v>187584.68000000002</v>
      </c>
      <c r="BA87" s="14">
        <f t="shared" si="115"/>
        <v>130.37</v>
      </c>
      <c r="BB87" s="14">
        <f>SUM(BB80:BB86)</f>
        <v>130.37</v>
      </c>
      <c r="BC87" s="14">
        <f t="shared" si="115"/>
        <v>0</v>
      </c>
      <c r="BD87" s="14">
        <f t="shared" si="115"/>
        <v>1.49</v>
      </c>
      <c r="BE87" s="14">
        <f t="shared" si="115"/>
        <v>41.42</v>
      </c>
      <c r="BF87" s="14">
        <f t="shared" si="115"/>
        <v>104.60000000000001</v>
      </c>
      <c r="BG87" s="14">
        <f t="shared" si="115"/>
        <v>97.74</v>
      </c>
      <c r="BH87" s="15">
        <f t="shared" si="115"/>
        <v>12.91</v>
      </c>
      <c r="BI87" s="14">
        <f t="shared" si="115"/>
        <v>63.690000000000005</v>
      </c>
      <c r="BJ87" s="14">
        <f t="shared" si="115"/>
        <v>0</v>
      </c>
      <c r="BK87" s="160">
        <f t="shared" si="115"/>
        <v>452.22</v>
      </c>
    </row>
    <row r="88" spans="1:63" ht="22.5" x14ac:dyDescent="0.2">
      <c r="A88" s="302" t="s">
        <v>321</v>
      </c>
      <c r="B88" s="74" t="s">
        <v>322</v>
      </c>
      <c r="C88" s="73" t="s">
        <v>1690</v>
      </c>
      <c r="D88" s="78" t="s">
        <v>323</v>
      </c>
      <c r="E88" s="21">
        <v>0</v>
      </c>
      <c r="F88" s="32">
        <v>0</v>
      </c>
      <c r="G88" s="21">
        <v>0</v>
      </c>
      <c r="H88" s="119"/>
      <c r="I88" s="21">
        <v>0</v>
      </c>
      <c r="J88" s="97">
        <f t="shared" si="95"/>
        <v>0</v>
      </c>
      <c r="K88" s="128"/>
      <c r="L88" s="21">
        <v>65776455</v>
      </c>
      <c r="M88" s="128"/>
      <c r="N88" s="21">
        <v>0</v>
      </c>
      <c r="O88" s="128"/>
      <c r="P88" s="21">
        <v>0</v>
      </c>
      <c r="Q88" s="128"/>
      <c r="R88" s="134">
        <f t="shared" si="96"/>
        <v>65776455</v>
      </c>
      <c r="S88" s="128"/>
      <c r="T88" s="139">
        <f t="shared" si="97"/>
        <v>0</v>
      </c>
      <c r="U88" s="22">
        <v>0</v>
      </c>
      <c r="V88" s="139">
        <f t="shared" si="98"/>
        <v>0</v>
      </c>
      <c r="W88" s="140">
        <f t="shared" si="99"/>
        <v>65776455</v>
      </c>
      <c r="X88" s="21">
        <v>0</v>
      </c>
      <c r="Y88" s="140">
        <f t="shared" si="100"/>
        <v>65776455</v>
      </c>
      <c r="Z88" s="128"/>
      <c r="AA88" s="154">
        <f t="shared" si="109"/>
        <v>0</v>
      </c>
      <c r="AB88" s="154">
        <f>AZ88</f>
        <v>0</v>
      </c>
      <c r="AC88" s="176"/>
      <c r="AD88" s="37">
        <v>0</v>
      </c>
      <c r="AE88" s="86"/>
      <c r="AF88" s="37">
        <v>0</v>
      </c>
      <c r="AG88" s="37">
        <v>0</v>
      </c>
      <c r="AH88" s="152"/>
      <c r="AI88" s="37">
        <v>0</v>
      </c>
      <c r="AJ88" s="152"/>
      <c r="AK88" s="37">
        <v>0</v>
      </c>
      <c r="AL88" s="152"/>
      <c r="AM88" s="154">
        <f>AF88+AG88+AH88+AI88+AJ88+AK88+AL88</f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157">
        <f t="shared" si="93"/>
        <v>0</v>
      </c>
      <c r="BA88" s="180"/>
      <c r="BB88" s="42"/>
      <c r="BC88" s="42"/>
      <c r="BD88" s="42"/>
      <c r="BE88" s="42"/>
      <c r="BF88" s="42"/>
      <c r="BG88" s="42"/>
      <c r="BH88" s="17"/>
      <c r="BI88" s="42"/>
      <c r="BJ88" s="42"/>
      <c r="BK88" s="158"/>
    </row>
    <row r="89" spans="1:63" x14ac:dyDescent="0.2">
      <c r="A89" s="303"/>
      <c r="B89" s="74" t="s">
        <v>324</v>
      </c>
      <c r="C89" s="73" t="s">
        <v>325</v>
      </c>
      <c r="D89" s="78" t="s">
        <v>326</v>
      </c>
      <c r="E89" s="21">
        <v>933725.83</v>
      </c>
      <c r="F89" s="32">
        <v>438132.28</v>
      </c>
      <c r="G89" s="21">
        <v>0</v>
      </c>
      <c r="H89" s="119"/>
      <c r="I89" s="21">
        <v>0</v>
      </c>
      <c r="J89" s="97">
        <f t="shared" si="95"/>
        <v>1371858.1099999999</v>
      </c>
      <c r="K89" s="128"/>
      <c r="L89" s="21">
        <v>10936576.390000001</v>
      </c>
      <c r="M89" s="128"/>
      <c r="N89" s="21">
        <v>0</v>
      </c>
      <c r="O89" s="128"/>
      <c r="P89" s="21">
        <v>0</v>
      </c>
      <c r="Q89" s="128"/>
      <c r="R89" s="134">
        <f t="shared" si="96"/>
        <v>12308434.5</v>
      </c>
      <c r="S89" s="128"/>
      <c r="T89" s="139">
        <f t="shared" si="97"/>
        <v>1371858.1099999999</v>
      </c>
      <c r="U89" s="22">
        <v>0</v>
      </c>
      <c r="V89" s="139">
        <f t="shared" si="98"/>
        <v>1371858.1099999999</v>
      </c>
      <c r="W89" s="140">
        <f t="shared" si="99"/>
        <v>10936576.390000001</v>
      </c>
      <c r="X89" s="21">
        <v>0</v>
      </c>
      <c r="Y89" s="140">
        <f t="shared" si="100"/>
        <v>10936576.390000001</v>
      </c>
      <c r="Z89" s="128"/>
      <c r="AA89" s="154">
        <f t="shared" si="109"/>
        <v>0</v>
      </c>
      <c r="AB89" s="154">
        <f>AZ89</f>
        <v>1371858.1099999999</v>
      </c>
      <c r="AC89" s="176"/>
      <c r="AD89" s="37">
        <v>0</v>
      </c>
      <c r="AE89" s="86"/>
      <c r="AF89" s="37">
        <v>0</v>
      </c>
      <c r="AG89" s="37">
        <v>0</v>
      </c>
      <c r="AH89" s="152"/>
      <c r="AI89" s="37">
        <v>0</v>
      </c>
      <c r="AJ89" s="152"/>
      <c r="AK89" s="37">
        <v>0</v>
      </c>
      <c r="AL89" s="152"/>
      <c r="AM89" s="154">
        <f>AF89+AG89+AH89+AI89+AJ89+AK89+AL89</f>
        <v>0</v>
      </c>
      <c r="AN89" s="22">
        <v>181635.36</v>
      </c>
      <c r="AO89" s="22">
        <v>6441.38</v>
      </c>
      <c r="AP89" s="22">
        <v>0</v>
      </c>
      <c r="AQ89" s="22">
        <v>7985.37</v>
      </c>
      <c r="AR89" s="22">
        <v>466100.38</v>
      </c>
      <c r="AS89" s="22">
        <v>54407.5</v>
      </c>
      <c r="AT89" s="22">
        <v>329665.73</v>
      </c>
      <c r="AU89" s="22">
        <v>110897.9</v>
      </c>
      <c r="AV89" s="22">
        <v>101614.68</v>
      </c>
      <c r="AW89" s="22">
        <v>112222.2</v>
      </c>
      <c r="AX89" s="22">
        <v>887.61</v>
      </c>
      <c r="AY89" s="22">
        <v>0</v>
      </c>
      <c r="AZ89" s="157">
        <f t="shared" si="93"/>
        <v>1371858.1099999999</v>
      </c>
      <c r="BA89" s="180"/>
      <c r="BB89" s="42"/>
      <c r="BC89" s="42"/>
      <c r="BD89" s="42"/>
      <c r="BE89" s="42"/>
      <c r="BF89" s="42"/>
      <c r="BG89" s="42"/>
      <c r="BH89" s="17"/>
      <c r="BI89" s="42"/>
      <c r="BJ89" s="42"/>
      <c r="BK89" s="158"/>
    </row>
    <row r="90" spans="1:63" ht="22.5" x14ac:dyDescent="0.2">
      <c r="A90" s="303"/>
      <c r="B90" s="74" t="s">
        <v>327</v>
      </c>
      <c r="C90" s="73" t="s">
        <v>328</v>
      </c>
      <c r="D90" s="73" t="s">
        <v>329</v>
      </c>
      <c r="E90" s="21">
        <v>505182.77</v>
      </c>
      <c r="F90" s="21">
        <v>0</v>
      </c>
      <c r="G90" s="21">
        <v>0</v>
      </c>
      <c r="H90" s="119"/>
      <c r="I90" s="21">
        <v>0</v>
      </c>
      <c r="J90" s="97">
        <f t="shared" si="95"/>
        <v>505182.77</v>
      </c>
      <c r="K90" s="126"/>
      <c r="L90" s="21">
        <v>4518596.32</v>
      </c>
      <c r="M90" s="126"/>
      <c r="N90" s="21">
        <v>0</v>
      </c>
      <c r="O90" s="126"/>
      <c r="P90" s="21">
        <v>0</v>
      </c>
      <c r="Q90" s="126"/>
      <c r="R90" s="134">
        <f t="shared" si="96"/>
        <v>5023779.09</v>
      </c>
      <c r="S90" s="126"/>
      <c r="T90" s="139">
        <f t="shared" si="97"/>
        <v>505182.77</v>
      </c>
      <c r="U90" s="22">
        <v>0</v>
      </c>
      <c r="V90" s="139">
        <f t="shared" si="98"/>
        <v>505182.77</v>
      </c>
      <c r="W90" s="140">
        <f t="shared" si="99"/>
        <v>4518596.32</v>
      </c>
      <c r="X90" s="21">
        <v>0</v>
      </c>
      <c r="Y90" s="140">
        <f t="shared" si="100"/>
        <v>4518596.32</v>
      </c>
      <c r="Z90" s="126"/>
      <c r="AA90" s="154">
        <f t="shared" si="109"/>
        <v>0</v>
      </c>
      <c r="AB90" s="154">
        <f>AZ90</f>
        <v>505182.76</v>
      </c>
      <c r="AC90" s="176"/>
      <c r="AD90" s="37">
        <v>0</v>
      </c>
      <c r="AE90" s="86"/>
      <c r="AF90" s="37">
        <v>0</v>
      </c>
      <c r="AG90" s="37">
        <v>0</v>
      </c>
      <c r="AH90" s="150"/>
      <c r="AI90" s="37">
        <v>0</v>
      </c>
      <c r="AJ90" s="150"/>
      <c r="AK90" s="37">
        <v>0</v>
      </c>
      <c r="AL90" s="150"/>
      <c r="AM90" s="154">
        <f>AF90+AG90+AH90+AI90+AJ90+AK90+AL90</f>
        <v>0</v>
      </c>
      <c r="AN90" s="22">
        <v>66886.69</v>
      </c>
      <c r="AO90" s="22">
        <v>2372.02</v>
      </c>
      <c r="AP90" s="22">
        <v>0</v>
      </c>
      <c r="AQ90" s="22">
        <v>2940.59</v>
      </c>
      <c r="AR90" s="22">
        <v>171640.11</v>
      </c>
      <c r="AS90" s="22">
        <v>20035.400000000001</v>
      </c>
      <c r="AT90" s="22">
        <v>121398.45</v>
      </c>
      <c r="AU90" s="22">
        <v>40837.83</v>
      </c>
      <c r="AV90" s="22">
        <v>37419.31</v>
      </c>
      <c r="AW90" s="22">
        <v>41325.5</v>
      </c>
      <c r="AX90" s="22">
        <v>326.86</v>
      </c>
      <c r="AY90" s="22">
        <v>0</v>
      </c>
      <c r="AZ90" s="157">
        <f t="shared" si="93"/>
        <v>505182.76</v>
      </c>
      <c r="BA90" s="180"/>
      <c r="BB90" s="16"/>
      <c r="BC90" s="16"/>
      <c r="BD90" s="16"/>
      <c r="BE90" s="16"/>
      <c r="BF90" s="16"/>
      <c r="BG90" s="16"/>
      <c r="BH90" s="17"/>
      <c r="BI90" s="16"/>
      <c r="BJ90" s="16"/>
      <c r="BK90" s="158"/>
    </row>
    <row r="91" spans="1:63" ht="64.5" customHeight="1" x14ac:dyDescent="0.2">
      <c r="A91" s="303"/>
      <c r="B91" s="74" t="s">
        <v>330</v>
      </c>
      <c r="C91" s="73" t="s">
        <v>331</v>
      </c>
      <c r="D91" s="73" t="s">
        <v>332</v>
      </c>
      <c r="E91" s="21">
        <v>0</v>
      </c>
      <c r="F91" s="21">
        <v>0</v>
      </c>
      <c r="G91" s="21">
        <v>0</v>
      </c>
      <c r="H91" s="119"/>
      <c r="I91" s="21">
        <v>0</v>
      </c>
      <c r="J91" s="100">
        <f t="shared" si="95"/>
        <v>0</v>
      </c>
      <c r="K91" s="126"/>
      <c r="L91" s="21">
        <v>782231773.80999994</v>
      </c>
      <c r="M91" s="126"/>
      <c r="N91" s="21">
        <v>0</v>
      </c>
      <c r="O91" s="126"/>
      <c r="P91" s="21">
        <v>0</v>
      </c>
      <c r="Q91" s="126"/>
      <c r="R91" s="134">
        <f t="shared" si="96"/>
        <v>782231773.80999994</v>
      </c>
      <c r="S91" s="126"/>
      <c r="T91" s="139">
        <f t="shared" si="97"/>
        <v>0</v>
      </c>
      <c r="U91" s="22">
        <v>0</v>
      </c>
      <c r="V91" s="139">
        <f t="shared" si="98"/>
        <v>0</v>
      </c>
      <c r="W91" s="140">
        <f t="shared" si="99"/>
        <v>782231773.80999994</v>
      </c>
      <c r="X91" s="21">
        <v>0</v>
      </c>
      <c r="Y91" s="140">
        <f t="shared" si="100"/>
        <v>782231773.80999994</v>
      </c>
      <c r="Z91" s="126"/>
      <c r="AA91" s="154">
        <f t="shared" si="109"/>
        <v>0</v>
      </c>
      <c r="AB91" s="154">
        <f>AZ91</f>
        <v>0</v>
      </c>
      <c r="AC91" s="154">
        <f>BK91</f>
        <v>0</v>
      </c>
      <c r="AD91" s="37">
        <v>0</v>
      </c>
      <c r="AE91" s="86"/>
      <c r="AF91" s="37">
        <v>0</v>
      </c>
      <c r="AG91" s="37">
        <v>0</v>
      </c>
      <c r="AH91" s="150"/>
      <c r="AI91" s="37">
        <v>0</v>
      </c>
      <c r="AJ91" s="150"/>
      <c r="AK91" s="37">
        <v>0</v>
      </c>
      <c r="AL91" s="150"/>
      <c r="AM91" s="154">
        <f>AF91+AG91+AH91+AI91+AJ91+AK91+AL91</f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157">
        <f t="shared" si="93"/>
        <v>0</v>
      </c>
      <c r="BA91" s="179">
        <f t="shared" ref="BA91:BA154" si="116">SUM(BB91:BC91)</f>
        <v>0</v>
      </c>
      <c r="BB91" s="21">
        <v>0</v>
      </c>
      <c r="BC91" s="21">
        <v>0</v>
      </c>
      <c r="BD91" s="21">
        <v>0</v>
      </c>
      <c r="BE91" s="21">
        <v>0</v>
      </c>
      <c r="BF91" s="21">
        <v>0</v>
      </c>
      <c r="BG91" s="21">
        <v>0</v>
      </c>
      <c r="BH91" s="22">
        <v>0</v>
      </c>
      <c r="BI91" s="21">
        <v>0</v>
      </c>
      <c r="BJ91" s="21">
        <v>0</v>
      </c>
      <c r="BK91" s="159">
        <f t="shared" ref="BK91:BK154" si="117">SUM(BB91:BJ91)</f>
        <v>0</v>
      </c>
    </row>
    <row r="92" spans="1:63" s="43" customFormat="1" ht="12" x14ac:dyDescent="0.2">
      <c r="A92" s="304"/>
      <c r="B92" s="76" t="s">
        <v>333</v>
      </c>
      <c r="C92" s="73"/>
      <c r="D92" s="77" t="s">
        <v>334</v>
      </c>
      <c r="E92" s="120">
        <f>SUM(E88:E91)</f>
        <v>1438908.6</v>
      </c>
      <c r="F92" s="120">
        <f t="shared" ref="F92:G92" si="118">SUM(F88:F91)</f>
        <v>438132.28</v>
      </c>
      <c r="G92" s="120">
        <f t="shared" si="118"/>
        <v>0</v>
      </c>
      <c r="H92" s="119"/>
      <c r="I92" s="120">
        <f>SUM(I88:I91)</f>
        <v>0</v>
      </c>
      <c r="J92" s="98">
        <f>SUM(J88:J91)</f>
        <v>1877040.88</v>
      </c>
      <c r="K92" s="123"/>
      <c r="L92" s="120">
        <f>SUM(L88:L91)</f>
        <v>863463401.51999998</v>
      </c>
      <c r="M92" s="123"/>
      <c r="N92" s="120">
        <f>SUM(N88:N91)</f>
        <v>0</v>
      </c>
      <c r="O92" s="123"/>
      <c r="P92" s="120">
        <f>SUM(P88:P91)</f>
        <v>0</v>
      </c>
      <c r="Q92" s="123"/>
      <c r="R92" s="120">
        <f>SUM(R88:R91)</f>
        <v>865340442.39999998</v>
      </c>
      <c r="S92" s="123"/>
      <c r="T92" s="120">
        <f t="shared" ref="T92:Y92" si="119">SUM(T88:T91)</f>
        <v>1877040.88</v>
      </c>
      <c r="U92" s="98">
        <f t="shared" si="119"/>
        <v>0</v>
      </c>
      <c r="V92" s="120">
        <f t="shared" si="119"/>
        <v>1877040.88</v>
      </c>
      <c r="W92" s="120">
        <f t="shared" si="119"/>
        <v>863463401.51999998</v>
      </c>
      <c r="X92" s="120">
        <f t="shared" si="119"/>
        <v>0</v>
      </c>
      <c r="Y92" s="120">
        <f t="shared" si="119"/>
        <v>863463401.51999998</v>
      </c>
      <c r="Z92" s="123"/>
      <c r="AA92" s="98">
        <f>SUM(AA88:AA91)</f>
        <v>0</v>
      </c>
      <c r="AB92" s="98">
        <f>SUM(AB88:AB91)</f>
        <v>1877040.8699999999</v>
      </c>
      <c r="AC92" s="98">
        <f>SUM(AC91)</f>
        <v>0</v>
      </c>
      <c r="AD92" s="120">
        <f>SUM(AD88:AD91)</f>
        <v>0</v>
      </c>
      <c r="AE92" s="144"/>
      <c r="AF92" s="120">
        <f>SUM(AF88:AF91)</f>
        <v>0</v>
      </c>
      <c r="AG92" s="120">
        <f>SUM(AG88:AG91)</f>
        <v>0</v>
      </c>
      <c r="AH92" s="153"/>
      <c r="AI92" s="120">
        <f>SUM(AI88:AI91)</f>
        <v>0</v>
      </c>
      <c r="AJ92" s="153"/>
      <c r="AK92" s="120">
        <f>SUM(AK88:AK91)</f>
        <v>0</v>
      </c>
      <c r="AL92" s="153"/>
      <c r="AM92" s="98">
        <f>SUM(AM88:AM91)</f>
        <v>0</v>
      </c>
      <c r="AN92" s="120">
        <f>SUM(AN88:AN91)</f>
        <v>248522.05</v>
      </c>
      <c r="AO92" s="120">
        <f t="shared" ref="AO92:AY92" si="120">SUM(AO88:AO91)</f>
        <v>8813.4</v>
      </c>
      <c r="AP92" s="120">
        <f t="shared" si="120"/>
        <v>0</v>
      </c>
      <c r="AQ92" s="120">
        <f t="shared" si="120"/>
        <v>10925.96</v>
      </c>
      <c r="AR92" s="120">
        <f t="shared" si="120"/>
        <v>637740.49</v>
      </c>
      <c r="AS92" s="120">
        <f t="shared" si="120"/>
        <v>74442.899999999994</v>
      </c>
      <c r="AT92" s="120">
        <f t="shared" si="120"/>
        <v>451064.18</v>
      </c>
      <c r="AU92" s="120">
        <f t="shared" si="120"/>
        <v>151735.72999999998</v>
      </c>
      <c r="AV92" s="120">
        <f t="shared" si="120"/>
        <v>139033.99</v>
      </c>
      <c r="AW92" s="120">
        <f t="shared" si="120"/>
        <v>153547.70000000001</v>
      </c>
      <c r="AX92" s="120">
        <f t="shared" si="120"/>
        <v>1214.47</v>
      </c>
      <c r="AY92" s="120">
        <f t="shared" si="120"/>
        <v>0</v>
      </c>
      <c r="AZ92" s="157">
        <f t="shared" si="93"/>
        <v>1877040.8699999999</v>
      </c>
      <c r="BA92" s="179">
        <f>SUM(BB92:BC92)</f>
        <v>0</v>
      </c>
      <c r="BB92" s="14">
        <f t="shared" ref="BB92:BJ92" si="121">SUM(BB91)</f>
        <v>0</v>
      </c>
      <c r="BC92" s="14">
        <f t="shared" si="121"/>
        <v>0</v>
      </c>
      <c r="BD92" s="14">
        <f t="shared" si="121"/>
        <v>0</v>
      </c>
      <c r="BE92" s="14">
        <f t="shared" si="121"/>
        <v>0</v>
      </c>
      <c r="BF92" s="14">
        <f t="shared" si="121"/>
        <v>0</v>
      </c>
      <c r="BG92" s="14">
        <f t="shared" si="121"/>
        <v>0</v>
      </c>
      <c r="BH92" s="15">
        <f t="shared" si="121"/>
        <v>0</v>
      </c>
      <c r="BI92" s="14">
        <f t="shared" si="121"/>
        <v>0</v>
      </c>
      <c r="BJ92" s="14">
        <f t="shared" si="121"/>
        <v>0</v>
      </c>
      <c r="BK92" s="159">
        <f t="shared" si="117"/>
        <v>0</v>
      </c>
    </row>
    <row r="93" spans="1:63" x14ac:dyDescent="0.2">
      <c r="A93" s="302" t="s">
        <v>335</v>
      </c>
      <c r="B93" s="74" t="s">
        <v>336</v>
      </c>
      <c r="C93" s="73" t="s">
        <v>337</v>
      </c>
      <c r="D93" s="78" t="s">
        <v>338</v>
      </c>
      <c r="E93" s="21">
        <v>1568571.42</v>
      </c>
      <c r="F93" s="21">
        <v>299824.59999999998</v>
      </c>
      <c r="G93" s="21">
        <v>268112.23</v>
      </c>
      <c r="H93" s="119"/>
      <c r="I93" s="21">
        <v>242047.06</v>
      </c>
      <c r="J93" s="97">
        <f t="shared" si="95"/>
        <v>2378555.31</v>
      </c>
      <c r="K93" s="128"/>
      <c r="L93" s="21">
        <v>1792262.78</v>
      </c>
      <c r="M93" s="128"/>
      <c r="N93" s="21">
        <v>596594.65</v>
      </c>
      <c r="O93" s="128"/>
      <c r="P93" s="21">
        <v>0</v>
      </c>
      <c r="Q93" s="128"/>
      <c r="R93" s="134">
        <f t="shared" si="96"/>
        <v>4767412.74</v>
      </c>
      <c r="S93" s="128"/>
      <c r="T93" s="139">
        <f t="shared" si="97"/>
        <v>2378555.31</v>
      </c>
      <c r="U93" s="22">
        <v>339973.13</v>
      </c>
      <c r="V93" s="139">
        <f t="shared" si="98"/>
        <v>2718528.44</v>
      </c>
      <c r="W93" s="140">
        <f t="shared" si="99"/>
        <v>1792262.78</v>
      </c>
      <c r="X93" s="21">
        <v>256621.52</v>
      </c>
      <c r="Y93" s="140">
        <f t="shared" si="100"/>
        <v>2048884.3</v>
      </c>
      <c r="Z93" s="128"/>
      <c r="AA93" s="154">
        <f t="shared" ref="AA93:AA101" si="122">AM93</f>
        <v>592698.89999999991</v>
      </c>
      <c r="AB93" s="154">
        <f t="shared" ref="AB93:AB101" si="123">AZ93</f>
        <v>2125829.5500000003</v>
      </c>
      <c r="AC93" s="154">
        <f t="shared" ref="AC93:AC101" si="124">BK93</f>
        <v>0</v>
      </c>
      <c r="AD93" s="37">
        <v>0</v>
      </c>
      <c r="AE93" s="86"/>
      <c r="AF93" s="22">
        <v>39159.81</v>
      </c>
      <c r="AG93" s="22">
        <v>544686.93999999994</v>
      </c>
      <c r="AH93" s="22">
        <v>5286.57</v>
      </c>
      <c r="AI93" s="22">
        <v>3565.58</v>
      </c>
      <c r="AJ93" s="22">
        <v>0</v>
      </c>
      <c r="AK93" s="22">
        <v>0</v>
      </c>
      <c r="AL93" s="22">
        <v>0</v>
      </c>
      <c r="AM93" s="154">
        <f t="shared" ref="AM93:AM101" si="125">AF93+AG93+AH93+AI93+AJ93+AK93+AL93</f>
        <v>592698.89999999991</v>
      </c>
      <c r="AN93" s="22">
        <v>33445.93</v>
      </c>
      <c r="AO93" s="22">
        <v>2841.67</v>
      </c>
      <c r="AP93" s="22">
        <v>0</v>
      </c>
      <c r="AQ93" s="22">
        <v>0</v>
      </c>
      <c r="AR93" s="22">
        <v>1534574.25</v>
      </c>
      <c r="AS93" s="22">
        <v>6.41</v>
      </c>
      <c r="AT93" s="22">
        <v>424080.3</v>
      </c>
      <c r="AU93" s="22">
        <v>125588.3</v>
      </c>
      <c r="AV93" s="22">
        <v>269.24</v>
      </c>
      <c r="AW93" s="22">
        <v>5023.45</v>
      </c>
      <c r="AX93" s="22">
        <v>0</v>
      </c>
      <c r="AY93" s="22">
        <v>0</v>
      </c>
      <c r="AZ93" s="157">
        <f t="shared" si="93"/>
        <v>2125829.5500000003</v>
      </c>
      <c r="BA93" s="179">
        <f t="shared" si="116"/>
        <v>0</v>
      </c>
      <c r="BB93" s="21">
        <v>0</v>
      </c>
      <c r="BC93" s="21">
        <v>0</v>
      </c>
      <c r="BD93" s="21">
        <v>0</v>
      </c>
      <c r="BE93" s="21">
        <v>0</v>
      </c>
      <c r="BF93" s="21">
        <v>0</v>
      </c>
      <c r="BG93" s="21">
        <v>0</v>
      </c>
      <c r="BH93" s="21">
        <v>0</v>
      </c>
      <c r="BI93" s="21">
        <v>0</v>
      </c>
      <c r="BJ93" s="21">
        <v>0</v>
      </c>
      <c r="BK93" s="159">
        <f t="shared" si="117"/>
        <v>0</v>
      </c>
    </row>
    <row r="94" spans="1:63" ht="22.5" x14ac:dyDescent="0.2">
      <c r="A94" s="303"/>
      <c r="B94" s="74" t="s">
        <v>339</v>
      </c>
      <c r="C94" s="73" t="s">
        <v>340</v>
      </c>
      <c r="D94" s="73" t="s">
        <v>341</v>
      </c>
      <c r="E94" s="21">
        <v>2998162.44</v>
      </c>
      <c r="F94" s="21">
        <v>573083.80000000005</v>
      </c>
      <c r="G94" s="21">
        <v>512468.86</v>
      </c>
      <c r="H94" s="119"/>
      <c r="I94" s="21">
        <v>462647.99</v>
      </c>
      <c r="J94" s="97">
        <f t="shared" si="95"/>
        <v>4546363.09</v>
      </c>
      <c r="K94" s="126"/>
      <c r="L94" s="21">
        <v>3425725.38</v>
      </c>
      <c r="M94" s="126"/>
      <c r="N94" s="21">
        <v>1140329.1200000001</v>
      </c>
      <c r="O94" s="126"/>
      <c r="P94" s="21">
        <v>0</v>
      </c>
      <c r="Q94" s="126"/>
      <c r="R94" s="134">
        <f t="shared" si="96"/>
        <v>9112417.5899999999</v>
      </c>
      <c r="S94" s="126"/>
      <c r="T94" s="139">
        <f t="shared" si="97"/>
        <v>4546363.09</v>
      </c>
      <c r="U94" s="22">
        <v>649823.56999999995</v>
      </c>
      <c r="V94" s="139">
        <f t="shared" si="98"/>
        <v>5196186.66</v>
      </c>
      <c r="W94" s="140">
        <f t="shared" si="99"/>
        <v>3425725.38</v>
      </c>
      <c r="X94" s="21">
        <v>490505.55</v>
      </c>
      <c r="Y94" s="140">
        <f t="shared" si="100"/>
        <v>3916230.9299999997</v>
      </c>
      <c r="Z94" s="126"/>
      <c r="AA94" s="154">
        <f t="shared" si="122"/>
        <v>1132882.78</v>
      </c>
      <c r="AB94" s="154">
        <f t="shared" si="123"/>
        <v>4063303.8700000006</v>
      </c>
      <c r="AC94" s="154">
        <f t="shared" si="124"/>
        <v>0</v>
      </c>
      <c r="AD94" s="37">
        <v>0</v>
      </c>
      <c r="AE94" s="86"/>
      <c r="AF94" s="22">
        <v>74849.929999999993</v>
      </c>
      <c r="AG94" s="22">
        <v>1041112.88</v>
      </c>
      <c r="AH94" s="22">
        <v>10104.73</v>
      </c>
      <c r="AI94" s="22">
        <v>6815.24</v>
      </c>
      <c r="AJ94" s="22">
        <v>0</v>
      </c>
      <c r="AK94" s="22">
        <v>0</v>
      </c>
      <c r="AL94" s="22">
        <v>0</v>
      </c>
      <c r="AM94" s="154">
        <f t="shared" si="125"/>
        <v>1132882.78</v>
      </c>
      <c r="AN94" s="22">
        <v>63928.44</v>
      </c>
      <c r="AO94" s="22">
        <v>5431.57</v>
      </c>
      <c r="AP94" s="22">
        <v>0</v>
      </c>
      <c r="AQ94" s="22">
        <v>0</v>
      </c>
      <c r="AR94" s="22">
        <v>2933180.35</v>
      </c>
      <c r="AS94" s="22">
        <v>12.25</v>
      </c>
      <c r="AT94" s="22">
        <v>810585.75</v>
      </c>
      <c r="AU94" s="22">
        <v>240049.08</v>
      </c>
      <c r="AV94" s="22">
        <v>514.62</v>
      </c>
      <c r="AW94" s="22">
        <v>9601.81</v>
      </c>
      <c r="AX94" s="22">
        <v>0</v>
      </c>
      <c r="AY94" s="22">
        <v>0</v>
      </c>
      <c r="AZ94" s="157">
        <f t="shared" si="93"/>
        <v>4063303.8700000006</v>
      </c>
      <c r="BA94" s="179">
        <f t="shared" si="116"/>
        <v>0</v>
      </c>
      <c r="BB94" s="21">
        <v>0</v>
      </c>
      <c r="BC94" s="21">
        <v>0</v>
      </c>
      <c r="BD94" s="21">
        <v>0</v>
      </c>
      <c r="BE94" s="21">
        <v>0</v>
      </c>
      <c r="BF94" s="21">
        <v>0</v>
      </c>
      <c r="BG94" s="21">
        <v>0</v>
      </c>
      <c r="BH94" s="21">
        <v>0</v>
      </c>
      <c r="BI94" s="21">
        <v>0</v>
      </c>
      <c r="BJ94" s="21">
        <v>0</v>
      </c>
      <c r="BK94" s="159">
        <f t="shared" si="117"/>
        <v>0</v>
      </c>
    </row>
    <row r="95" spans="1:63" x14ac:dyDescent="0.2">
      <c r="A95" s="303"/>
      <c r="B95" s="74" t="s">
        <v>342</v>
      </c>
      <c r="C95" s="73" t="s">
        <v>343</v>
      </c>
      <c r="D95" s="73" t="s">
        <v>344</v>
      </c>
      <c r="E95" s="21">
        <v>222965.94</v>
      </c>
      <c r="F95" s="21">
        <v>42618.83</v>
      </c>
      <c r="G95" s="21">
        <v>38111.040000000001</v>
      </c>
      <c r="H95" s="119"/>
      <c r="I95" s="21">
        <v>34405.99</v>
      </c>
      <c r="J95" s="97">
        <f t="shared" si="95"/>
        <v>338101.8</v>
      </c>
      <c r="K95" s="126"/>
      <c r="L95" s="21">
        <v>254762.74</v>
      </c>
      <c r="M95" s="126"/>
      <c r="N95" s="21">
        <v>84803.46</v>
      </c>
      <c r="O95" s="126"/>
      <c r="P95" s="21">
        <v>0</v>
      </c>
      <c r="Q95" s="126"/>
      <c r="R95" s="134">
        <f t="shared" si="96"/>
        <v>677668</v>
      </c>
      <c r="S95" s="126"/>
      <c r="T95" s="139">
        <f t="shared" si="97"/>
        <v>338101.8</v>
      </c>
      <c r="U95" s="22">
        <v>48325.78</v>
      </c>
      <c r="V95" s="139">
        <f t="shared" si="98"/>
        <v>386427.57999999996</v>
      </c>
      <c r="W95" s="140">
        <f t="shared" si="99"/>
        <v>254762.74</v>
      </c>
      <c r="X95" s="21">
        <v>36477.69</v>
      </c>
      <c r="Y95" s="140">
        <f t="shared" si="100"/>
        <v>291240.43</v>
      </c>
      <c r="Z95" s="126"/>
      <c r="AA95" s="154">
        <f t="shared" si="122"/>
        <v>84249.69</v>
      </c>
      <c r="AB95" s="154">
        <f t="shared" si="123"/>
        <v>302177.87</v>
      </c>
      <c r="AC95" s="154">
        <f t="shared" si="124"/>
        <v>0</v>
      </c>
      <c r="AD95" s="37">
        <v>0</v>
      </c>
      <c r="AE95" s="86"/>
      <c r="AF95" s="22">
        <v>5566.4</v>
      </c>
      <c r="AG95" s="22">
        <v>77425</v>
      </c>
      <c r="AH95" s="22">
        <v>751.46</v>
      </c>
      <c r="AI95" s="22">
        <v>506.83</v>
      </c>
      <c r="AJ95" s="22">
        <v>0</v>
      </c>
      <c r="AK95" s="22">
        <v>0</v>
      </c>
      <c r="AL95" s="22">
        <v>0</v>
      </c>
      <c r="AM95" s="154">
        <f t="shared" si="125"/>
        <v>84249.69</v>
      </c>
      <c r="AN95" s="22">
        <v>4754.2</v>
      </c>
      <c r="AO95" s="22">
        <v>403.93</v>
      </c>
      <c r="AP95" s="22">
        <v>0</v>
      </c>
      <c r="AQ95" s="22">
        <v>0</v>
      </c>
      <c r="AR95" s="22">
        <v>218133.38</v>
      </c>
      <c r="AS95" s="22">
        <v>0.91</v>
      </c>
      <c r="AT95" s="22">
        <v>60281.26</v>
      </c>
      <c r="AU95" s="22">
        <v>17851.86</v>
      </c>
      <c r="AV95" s="22">
        <v>38.270000000000003</v>
      </c>
      <c r="AW95" s="22">
        <v>714.06</v>
      </c>
      <c r="AX95" s="22">
        <v>0</v>
      </c>
      <c r="AY95" s="22">
        <v>0</v>
      </c>
      <c r="AZ95" s="157">
        <f t="shared" si="93"/>
        <v>302177.87</v>
      </c>
      <c r="BA95" s="179">
        <f t="shared" si="116"/>
        <v>0</v>
      </c>
      <c r="BB95" s="21">
        <v>0</v>
      </c>
      <c r="BC95" s="21">
        <v>0</v>
      </c>
      <c r="BD95" s="21">
        <v>0</v>
      </c>
      <c r="BE95" s="21">
        <v>0</v>
      </c>
      <c r="BF95" s="21">
        <v>0</v>
      </c>
      <c r="BG95" s="21">
        <v>0</v>
      </c>
      <c r="BH95" s="21">
        <v>0</v>
      </c>
      <c r="BI95" s="21">
        <v>0</v>
      </c>
      <c r="BJ95" s="21">
        <v>0</v>
      </c>
      <c r="BK95" s="159">
        <f t="shared" si="117"/>
        <v>0</v>
      </c>
    </row>
    <row r="96" spans="1:63" x14ac:dyDescent="0.2">
      <c r="A96" s="303"/>
      <c r="B96" s="74" t="s">
        <v>345</v>
      </c>
      <c r="C96" s="73" t="s">
        <v>346</v>
      </c>
      <c r="D96" s="73" t="s">
        <v>347</v>
      </c>
      <c r="E96" s="21">
        <v>0</v>
      </c>
      <c r="F96" s="21">
        <v>0</v>
      </c>
      <c r="G96" s="21">
        <v>0</v>
      </c>
      <c r="H96" s="119"/>
      <c r="I96" s="21">
        <v>0</v>
      </c>
      <c r="J96" s="97">
        <f t="shared" si="95"/>
        <v>0</v>
      </c>
      <c r="K96" s="126"/>
      <c r="L96" s="21">
        <v>0</v>
      </c>
      <c r="M96" s="126"/>
      <c r="N96" s="21">
        <v>27099.98</v>
      </c>
      <c r="O96" s="126"/>
      <c r="P96" s="21">
        <v>0</v>
      </c>
      <c r="Q96" s="126"/>
      <c r="R96" s="134">
        <f t="shared" si="96"/>
        <v>27099.98</v>
      </c>
      <c r="S96" s="126"/>
      <c r="T96" s="139">
        <f t="shared" si="97"/>
        <v>0</v>
      </c>
      <c r="U96" s="22">
        <v>15443.09</v>
      </c>
      <c r="V96" s="139">
        <f t="shared" si="98"/>
        <v>15443.09</v>
      </c>
      <c r="W96" s="140">
        <f t="shared" si="99"/>
        <v>0</v>
      </c>
      <c r="X96" s="21">
        <v>11656.89</v>
      </c>
      <c r="Y96" s="140">
        <f t="shared" si="100"/>
        <v>11656.89</v>
      </c>
      <c r="Z96" s="126"/>
      <c r="AA96" s="154">
        <f t="shared" si="122"/>
        <v>6906.62</v>
      </c>
      <c r="AB96" s="154">
        <f t="shared" si="123"/>
        <v>8536.4700000000012</v>
      </c>
      <c r="AC96" s="154">
        <f t="shared" si="124"/>
        <v>0</v>
      </c>
      <c r="AD96" s="37">
        <v>0</v>
      </c>
      <c r="AE96" s="86"/>
      <c r="AF96" s="22">
        <v>0</v>
      </c>
      <c r="AG96" s="22">
        <v>6449.86</v>
      </c>
      <c r="AH96" s="22">
        <v>0</v>
      </c>
      <c r="AI96" s="22">
        <v>440.14</v>
      </c>
      <c r="AJ96" s="22">
        <v>16.62</v>
      </c>
      <c r="AK96" s="22">
        <v>0</v>
      </c>
      <c r="AL96" s="22">
        <v>0</v>
      </c>
      <c r="AM96" s="154">
        <f t="shared" si="125"/>
        <v>6906.62</v>
      </c>
      <c r="AN96" s="22">
        <v>1130.24</v>
      </c>
      <c r="AO96" s="22">
        <v>40.08</v>
      </c>
      <c r="AP96" s="22">
        <v>0</v>
      </c>
      <c r="AQ96" s="22">
        <v>49.69</v>
      </c>
      <c r="AR96" s="22">
        <v>2900.34</v>
      </c>
      <c r="AS96" s="22">
        <v>338.55</v>
      </c>
      <c r="AT96" s="22">
        <v>2051.37</v>
      </c>
      <c r="AU96" s="22">
        <v>690.07</v>
      </c>
      <c r="AV96" s="22">
        <v>632.29999999999995</v>
      </c>
      <c r="AW96" s="22">
        <v>698.31</v>
      </c>
      <c r="AX96" s="22">
        <v>5.52</v>
      </c>
      <c r="AY96" s="22">
        <v>0</v>
      </c>
      <c r="AZ96" s="157">
        <f t="shared" si="93"/>
        <v>8536.4700000000012</v>
      </c>
      <c r="BA96" s="179">
        <f t="shared" si="116"/>
        <v>0</v>
      </c>
      <c r="BB96" s="21">
        <v>0</v>
      </c>
      <c r="BC96" s="21">
        <v>0</v>
      </c>
      <c r="BD96" s="21">
        <v>0</v>
      </c>
      <c r="BE96" s="21">
        <v>0</v>
      </c>
      <c r="BF96" s="21">
        <v>0</v>
      </c>
      <c r="BG96" s="21">
        <v>0</v>
      </c>
      <c r="BH96" s="21">
        <v>0</v>
      </c>
      <c r="BI96" s="21">
        <v>0</v>
      </c>
      <c r="BJ96" s="21">
        <v>0</v>
      </c>
      <c r="BK96" s="159">
        <f t="shared" si="117"/>
        <v>0</v>
      </c>
    </row>
    <row r="97" spans="1:63" ht="22.5" x14ac:dyDescent="0.2">
      <c r="A97" s="303"/>
      <c r="B97" s="74" t="s">
        <v>348</v>
      </c>
      <c r="C97" s="73" t="s">
        <v>349</v>
      </c>
      <c r="D97" s="73" t="s">
        <v>350</v>
      </c>
      <c r="E97" s="21">
        <v>0</v>
      </c>
      <c r="F97" s="21">
        <v>0</v>
      </c>
      <c r="G97" s="21">
        <v>0</v>
      </c>
      <c r="H97" s="119"/>
      <c r="I97" s="21">
        <v>0</v>
      </c>
      <c r="J97" s="97">
        <f t="shared" si="95"/>
        <v>0</v>
      </c>
      <c r="K97" s="126"/>
      <c r="L97" s="21">
        <v>0</v>
      </c>
      <c r="M97" s="126"/>
      <c r="N97" s="21">
        <v>0</v>
      </c>
      <c r="O97" s="126"/>
      <c r="P97" s="21">
        <v>0</v>
      </c>
      <c r="Q97" s="126"/>
      <c r="R97" s="134">
        <f t="shared" si="96"/>
        <v>0</v>
      </c>
      <c r="S97" s="126"/>
      <c r="T97" s="139">
        <f t="shared" si="97"/>
        <v>0</v>
      </c>
      <c r="U97" s="22">
        <v>0</v>
      </c>
      <c r="V97" s="139">
        <f t="shared" si="98"/>
        <v>0</v>
      </c>
      <c r="W97" s="140">
        <f t="shared" si="99"/>
        <v>0</v>
      </c>
      <c r="X97" s="21">
        <v>0</v>
      </c>
      <c r="Y97" s="140">
        <f t="shared" si="100"/>
        <v>0</v>
      </c>
      <c r="Z97" s="126"/>
      <c r="AA97" s="154">
        <f t="shared" si="122"/>
        <v>0</v>
      </c>
      <c r="AB97" s="154">
        <f t="shared" si="123"/>
        <v>0</v>
      </c>
      <c r="AC97" s="154">
        <f t="shared" si="124"/>
        <v>0</v>
      </c>
      <c r="AD97" s="37">
        <v>0</v>
      </c>
      <c r="AE97" s="86"/>
      <c r="AF97" s="22">
        <v>0</v>
      </c>
      <c r="AG97" s="22">
        <v>0</v>
      </c>
      <c r="AH97" s="22">
        <v>0</v>
      </c>
      <c r="AI97" s="22">
        <v>0</v>
      </c>
      <c r="AJ97" s="22">
        <v>0</v>
      </c>
      <c r="AK97" s="22">
        <v>0</v>
      </c>
      <c r="AL97" s="22">
        <v>0</v>
      </c>
      <c r="AM97" s="154">
        <f t="shared" si="125"/>
        <v>0</v>
      </c>
      <c r="AN97" s="22">
        <v>0</v>
      </c>
      <c r="AO97" s="22">
        <v>0</v>
      </c>
      <c r="AP97" s="22">
        <v>0</v>
      </c>
      <c r="AQ97" s="22">
        <v>0</v>
      </c>
      <c r="AR97" s="22">
        <v>0</v>
      </c>
      <c r="AS97" s="22">
        <v>0</v>
      </c>
      <c r="AT97" s="22">
        <v>0</v>
      </c>
      <c r="AU97" s="22">
        <v>0</v>
      </c>
      <c r="AV97" s="22">
        <v>0</v>
      </c>
      <c r="AW97" s="22">
        <v>0</v>
      </c>
      <c r="AX97" s="22">
        <v>0</v>
      </c>
      <c r="AY97" s="22">
        <v>0</v>
      </c>
      <c r="AZ97" s="157">
        <f t="shared" si="93"/>
        <v>0</v>
      </c>
      <c r="BA97" s="179">
        <f t="shared" si="116"/>
        <v>0</v>
      </c>
      <c r="BB97" s="21">
        <v>0</v>
      </c>
      <c r="BC97" s="21">
        <v>0</v>
      </c>
      <c r="BD97" s="21">
        <v>0</v>
      </c>
      <c r="BE97" s="21">
        <v>0</v>
      </c>
      <c r="BF97" s="21">
        <v>0</v>
      </c>
      <c r="BG97" s="21">
        <v>0</v>
      </c>
      <c r="BH97" s="21">
        <v>0</v>
      </c>
      <c r="BI97" s="21">
        <v>0</v>
      </c>
      <c r="BJ97" s="21">
        <v>0</v>
      </c>
      <c r="BK97" s="159">
        <f t="shared" si="117"/>
        <v>0</v>
      </c>
    </row>
    <row r="98" spans="1:63" ht="22.5" x14ac:dyDescent="0.2">
      <c r="A98" s="303"/>
      <c r="B98" s="74" t="s">
        <v>351</v>
      </c>
      <c r="C98" s="73" t="s">
        <v>352</v>
      </c>
      <c r="D98" s="73" t="s">
        <v>353</v>
      </c>
      <c r="E98" s="21">
        <v>1412377.04</v>
      </c>
      <c r="F98" s="21">
        <v>269968.83</v>
      </c>
      <c r="G98" s="21">
        <v>241414.29</v>
      </c>
      <c r="H98" s="119"/>
      <c r="I98" s="21">
        <v>217944.63</v>
      </c>
      <c r="J98" s="97">
        <f t="shared" si="95"/>
        <v>2141704.79</v>
      </c>
      <c r="K98" s="126"/>
      <c r="L98" s="21">
        <v>1613793.77</v>
      </c>
      <c r="M98" s="126"/>
      <c r="N98" s="21">
        <v>537187.26</v>
      </c>
      <c r="O98" s="126"/>
      <c r="P98" s="21">
        <v>0</v>
      </c>
      <c r="Q98" s="126"/>
      <c r="R98" s="134">
        <f t="shared" si="96"/>
        <v>4292685.82</v>
      </c>
      <c r="S98" s="126"/>
      <c r="T98" s="139">
        <f t="shared" si="97"/>
        <v>2141704.79</v>
      </c>
      <c r="U98" s="22">
        <v>306119.46999999997</v>
      </c>
      <c r="V98" s="139">
        <f t="shared" si="98"/>
        <v>2447824.2599999998</v>
      </c>
      <c r="W98" s="140">
        <f t="shared" si="99"/>
        <v>1613793.77</v>
      </c>
      <c r="X98" s="21">
        <v>231067.79</v>
      </c>
      <c r="Y98" s="140">
        <f t="shared" si="100"/>
        <v>1844861.56</v>
      </c>
      <c r="Z98" s="126"/>
      <c r="AA98" s="154">
        <f t="shared" si="122"/>
        <v>533679.43000000005</v>
      </c>
      <c r="AB98" s="154">
        <f t="shared" si="123"/>
        <v>1914144.8199999998</v>
      </c>
      <c r="AC98" s="154">
        <f t="shared" si="124"/>
        <v>0</v>
      </c>
      <c r="AD98" s="37">
        <v>0</v>
      </c>
      <c r="AE98" s="86"/>
      <c r="AF98" s="22">
        <v>35260.370000000003</v>
      </c>
      <c r="AG98" s="22">
        <v>490448.38</v>
      </c>
      <c r="AH98" s="22">
        <v>4760.1499999999996</v>
      </c>
      <c r="AI98" s="22">
        <v>3210.53</v>
      </c>
      <c r="AJ98" s="22">
        <v>0</v>
      </c>
      <c r="AK98" s="22">
        <v>0</v>
      </c>
      <c r="AL98" s="22">
        <v>0</v>
      </c>
      <c r="AM98" s="154">
        <f t="shared" si="125"/>
        <v>533679.43000000005</v>
      </c>
      <c r="AN98" s="22">
        <v>30115.47</v>
      </c>
      <c r="AO98" s="22">
        <v>2558.71</v>
      </c>
      <c r="AP98" s="22">
        <v>0</v>
      </c>
      <c r="AQ98" s="22">
        <v>0</v>
      </c>
      <c r="AR98" s="22">
        <v>1381765.22</v>
      </c>
      <c r="AS98" s="22">
        <v>5.77</v>
      </c>
      <c r="AT98" s="22">
        <v>381851.46</v>
      </c>
      <c r="AU98" s="22">
        <v>113082.53</v>
      </c>
      <c r="AV98" s="22">
        <v>242.43</v>
      </c>
      <c r="AW98" s="22">
        <v>4523.2299999999996</v>
      </c>
      <c r="AX98" s="22">
        <v>0</v>
      </c>
      <c r="AY98" s="22">
        <v>0</v>
      </c>
      <c r="AZ98" s="157">
        <f t="shared" si="93"/>
        <v>1914144.8199999998</v>
      </c>
      <c r="BA98" s="179">
        <f t="shared" si="116"/>
        <v>0</v>
      </c>
      <c r="BB98" s="21">
        <v>0</v>
      </c>
      <c r="BC98" s="21">
        <v>0</v>
      </c>
      <c r="BD98" s="21">
        <v>0</v>
      </c>
      <c r="BE98" s="21">
        <v>0</v>
      </c>
      <c r="BF98" s="21">
        <v>0</v>
      </c>
      <c r="BG98" s="21">
        <v>0</v>
      </c>
      <c r="BH98" s="21">
        <v>0</v>
      </c>
      <c r="BI98" s="21">
        <v>0</v>
      </c>
      <c r="BJ98" s="21">
        <v>0</v>
      </c>
      <c r="BK98" s="159">
        <f t="shared" si="117"/>
        <v>0</v>
      </c>
    </row>
    <row r="99" spans="1:63" x14ac:dyDescent="0.2">
      <c r="A99" s="303"/>
      <c r="B99" s="74" t="s">
        <v>354</v>
      </c>
      <c r="C99" s="73" t="s">
        <v>355</v>
      </c>
      <c r="D99" s="73" t="s">
        <v>356</v>
      </c>
      <c r="E99" s="21">
        <v>0</v>
      </c>
      <c r="F99" s="21">
        <v>0</v>
      </c>
      <c r="G99" s="21">
        <v>0</v>
      </c>
      <c r="H99" s="119"/>
      <c r="I99" s="21">
        <v>0</v>
      </c>
      <c r="J99" s="97">
        <f t="shared" si="95"/>
        <v>0</v>
      </c>
      <c r="K99" s="126"/>
      <c r="L99" s="21">
        <v>0</v>
      </c>
      <c r="M99" s="126"/>
      <c r="N99" s="21">
        <v>0</v>
      </c>
      <c r="O99" s="126"/>
      <c r="P99" s="21">
        <v>0</v>
      </c>
      <c r="Q99" s="126"/>
      <c r="R99" s="134">
        <f t="shared" si="96"/>
        <v>0</v>
      </c>
      <c r="S99" s="126"/>
      <c r="T99" s="139">
        <f t="shared" si="97"/>
        <v>0</v>
      </c>
      <c r="U99" s="22">
        <v>0</v>
      </c>
      <c r="V99" s="139">
        <f t="shared" si="98"/>
        <v>0</v>
      </c>
      <c r="W99" s="140">
        <f t="shared" si="99"/>
        <v>0</v>
      </c>
      <c r="X99" s="21">
        <v>0</v>
      </c>
      <c r="Y99" s="140">
        <f t="shared" si="100"/>
        <v>0</v>
      </c>
      <c r="Z99" s="126"/>
      <c r="AA99" s="154">
        <f t="shared" si="122"/>
        <v>0</v>
      </c>
      <c r="AB99" s="154">
        <f t="shared" si="123"/>
        <v>0</v>
      </c>
      <c r="AC99" s="154">
        <f t="shared" si="124"/>
        <v>0</v>
      </c>
      <c r="AD99" s="37">
        <v>0</v>
      </c>
      <c r="AE99" s="86"/>
      <c r="AF99" s="22">
        <v>0</v>
      </c>
      <c r="AG99" s="22">
        <v>0</v>
      </c>
      <c r="AH99" s="22">
        <v>0</v>
      </c>
      <c r="AI99" s="22">
        <v>0</v>
      </c>
      <c r="AJ99" s="22">
        <v>0</v>
      </c>
      <c r="AK99" s="22">
        <v>0</v>
      </c>
      <c r="AL99" s="22">
        <v>0</v>
      </c>
      <c r="AM99" s="154">
        <f t="shared" si="125"/>
        <v>0</v>
      </c>
      <c r="AN99" s="22">
        <v>0</v>
      </c>
      <c r="AO99" s="22">
        <v>0</v>
      </c>
      <c r="AP99" s="22">
        <v>0</v>
      </c>
      <c r="AQ99" s="22">
        <v>0</v>
      </c>
      <c r="AR99" s="22">
        <v>0</v>
      </c>
      <c r="AS99" s="22">
        <v>0</v>
      </c>
      <c r="AT99" s="22">
        <v>0</v>
      </c>
      <c r="AU99" s="22">
        <v>0</v>
      </c>
      <c r="AV99" s="22">
        <v>0</v>
      </c>
      <c r="AW99" s="22">
        <v>0</v>
      </c>
      <c r="AX99" s="22">
        <v>0</v>
      </c>
      <c r="AY99" s="22">
        <v>0</v>
      </c>
      <c r="AZ99" s="157">
        <f t="shared" si="93"/>
        <v>0</v>
      </c>
      <c r="BA99" s="179">
        <f t="shared" si="116"/>
        <v>0</v>
      </c>
      <c r="BB99" s="21">
        <v>0</v>
      </c>
      <c r="BC99" s="21">
        <v>0</v>
      </c>
      <c r="BD99" s="21">
        <v>0</v>
      </c>
      <c r="BE99" s="21">
        <v>0</v>
      </c>
      <c r="BF99" s="21">
        <v>0</v>
      </c>
      <c r="BG99" s="21">
        <v>0</v>
      </c>
      <c r="BH99" s="21">
        <v>0</v>
      </c>
      <c r="BI99" s="21">
        <v>0</v>
      </c>
      <c r="BJ99" s="21">
        <v>0</v>
      </c>
      <c r="BK99" s="159">
        <f t="shared" si="117"/>
        <v>0</v>
      </c>
    </row>
    <row r="100" spans="1:63" ht="22.5" x14ac:dyDescent="0.2">
      <c r="A100" s="303"/>
      <c r="B100" s="74" t="s">
        <v>357</v>
      </c>
      <c r="C100" s="73" t="s">
        <v>358</v>
      </c>
      <c r="D100" s="73" t="s">
        <v>359</v>
      </c>
      <c r="E100" s="21">
        <v>0</v>
      </c>
      <c r="F100" s="21">
        <v>0</v>
      </c>
      <c r="G100" s="21">
        <v>0</v>
      </c>
      <c r="H100" s="119"/>
      <c r="I100" s="21">
        <v>0</v>
      </c>
      <c r="J100" s="97">
        <f t="shared" si="95"/>
        <v>0</v>
      </c>
      <c r="K100" s="126"/>
      <c r="L100" s="21">
        <v>1369299.95</v>
      </c>
      <c r="M100" s="126"/>
      <c r="N100" s="21">
        <v>0</v>
      </c>
      <c r="O100" s="126"/>
      <c r="P100" s="21">
        <v>0</v>
      </c>
      <c r="Q100" s="126"/>
      <c r="R100" s="134">
        <f t="shared" si="96"/>
        <v>1369299.95</v>
      </c>
      <c r="S100" s="126"/>
      <c r="T100" s="139">
        <f t="shared" si="97"/>
        <v>0</v>
      </c>
      <c r="U100" s="22">
        <v>0</v>
      </c>
      <c r="V100" s="139">
        <f t="shared" si="98"/>
        <v>0</v>
      </c>
      <c r="W100" s="140">
        <f t="shared" si="99"/>
        <v>1369299.95</v>
      </c>
      <c r="X100" s="21">
        <v>0</v>
      </c>
      <c r="Y100" s="140">
        <f t="shared" si="100"/>
        <v>1369299.95</v>
      </c>
      <c r="Z100" s="126"/>
      <c r="AA100" s="154">
        <f t="shared" si="122"/>
        <v>0</v>
      </c>
      <c r="AB100" s="154">
        <f t="shared" si="123"/>
        <v>0</v>
      </c>
      <c r="AC100" s="154">
        <f t="shared" si="124"/>
        <v>0</v>
      </c>
      <c r="AD100" s="37">
        <v>0</v>
      </c>
      <c r="AE100" s="86"/>
      <c r="AF100" s="22"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v>0</v>
      </c>
      <c r="AL100" s="22">
        <v>0</v>
      </c>
      <c r="AM100" s="154">
        <f t="shared" si="125"/>
        <v>0</v>
      </c>
      <c r="AN100" s="22">
        <v>0</v>
      </c>
      <c r="AO100" s="22">
        <v>0</v>
      </c>
      <c r="AP100" s="22"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v>0</v>
      </c>
      <c r="AV100" s="22">
        <v>0</v>
      </c>
      <c r="AW100" s="22">
        <v>0</v>
      </c>
      <c r="AX100" s="22">
        <v>0</v>
      </c>
      <c r="AY100" s="22">
        <v>0</v>
      </c>
      <c r="AZ100" s="157">
        <f t="shared" si="93"/>
        <v>0</v>
      </c>
      <c r="BA100" s="179">
        <f t="shared" si="116"/>
        <v>0</v>
      </c>
      <c r="BB100" s="21">
        <v>0</v>
      </c>
      <c r="BC100" s="21">
        <v>0</v>
      </c>
      <c r="BD100" s="21">
        <v>0</v>
      </c>
      <c r="BE100" s="21">
        <v>0</v>
      </c>
      <c r="BF100" s="21">
        <v>0</v>
      </c>
      <c r="BG100" s="21">
        <v>0</v>
      </c>
      <c r="BH100" s="21">
        <v>0</v>
      </c>
      <c r="BI100" s="21">
        <v>0</v>
      </c>
      <c r="BJ100" s="21">
        <v>0</v>
      </c>
      <c r="BK100" s="159">
        <f t="shared" si="117"/>
        <v>0</v>
      </c>
    </row>
    <row r="101" spans="1:63" ht="22.5" x14ac:dyDescent="0.2">
      <c r="A101" s="303"/>
      <c r="B101" s="74" t="s">
        <v>360</v>
      </c>
      <c r="C101" s="73" t="s">
        <v>361</v>
      </c>
      <c r="D101" s="73" t="s">
        <v>362</v>
      </c>
      <c r="E101" s="21">
        <v>77905</v>
      </c>
      <c r="F101" s="21">
        <v>26042.59</v>
      </c>
      <c r="G101" s="21">
        <v>26423.24</v>
      </c>
      <c r="H101" s="119"/>
      <c r="I101" s="21">
        <v>5431.77</v>
      </c>
      <c r="J101" s="97">
        <f t="shared" si="95"/>
        <v>135802.6</v>
      </c>
      <c r="K101" s="126"/>
      <c r="L101" s="21">
        <v>63591.13</v>
      </c>
      <c r="M101" s="126"/>
      <c r="N101" s="21">
        <v>14880.39</v>
      </c>
      <c r="O101" s="126"/>
      <c r="P101" s="21">
        <v>0</v>
      </c>
      <c r="Q101" s="126"/>
      <c r="R101" s="134">
        <f t="shared" si="96"/>
        <v>214274.12</v>
      </c>
      <c r="S101" s="126"/>
      <c r="T101" s="139">
        <f t="shared" si="97"/>
        <v>135802.6</v>
      </c>
      <c r="U101" s="22">
        <v>8479.68</v>
      </c>
      <c r="V101" s="139">
        <f t="shared" si="98"/>
        <v>144282.28</v>
      </c>
      <c r="W101" s="140">
        <f t="shared" si="99"/>
        <v>63591.13</v>
      </c>
      <c r="X101" s="21">
        <v>6400.71</v>
      </c>
      <c r="Y101" s="140">
        <f t="shared" si="100"/>
        <v>69991.839999999997</v>
      </c>
      <c r="Z101" s="126"/>
      <c r="AA101" s="154">
        <f t="shared" si="122"/>
        <v>64527.4</v>
      </c>
      <c r="AB101" s="154">
        <f t="shared" si="123"/>
        <v>79754.880000000005</v>
      </c>
      <c r="AC101" s="154">
        <f t="shared" si="124"/>
        <v>0</v>
      </c>
      <c r="AD101" s="37">
        <v>0</v>
      </c>
      <c r="AE101" s="86"/>
      <c r="AF101" s="22">
        <v>0</v>
      </c>
      <c r="AG101" s="22">
        <v>60259.98</v>
      </c>
      <c r="AH101" s="22">
        <v>0</v>
      </c>
      <c r="AI101" s="22">
        <v>4112.17</v>
      </c>
      <c r="AJ101" s="22">
        <v>155.25</v>
      </c>
      <c r="AK101" s="22">
        <v>0</v>
      </c>
      <c r="AL101" s="22">
        <v>0</v>
      </c>
      <c r="AM101" s="154">
        <f t="shared" si="125"/>
        <v>64527.4</v>
      </c>
      <c r="AN101" s="22">
        <v>10559.62</v>
      </c>
      <c r="AO101" s="22">
        <v>374.48</v>
      </c>
      <c r="AP101" s="22">
        <v>0</v>
      </c>
      <c r="AQ101" s="22">
        <v>464.24</v>
      </c>
      <c r="AR101" s="22">
        <v>27097.4</v>
      </c>
      <c r="AS101" s="22">
        <v>3163.06</v>
      </c>
      <c r="AT101" s="22">
        <v>19165.580000000002</v>
      </c>
      <c r="AU101" s="22">
        <v>6447.2</v>
      </c>
      <c r="AV101" s="22">
        <v>5907.51</v>
      </c>
      <c r="AW101" s="22">
        <v>6524.19</v>
      </c>
      <c r="AX101" s="22">
        <v>51.6</v>
      </c>
      <c r="AY101" s="22">
        <v>0</v>
      </c>
      <c r="AZ101" s="157">
        <f t="shared" si="93"/>
        <v>79754.880000000005</v>
      </c>
      <c r="BA101" s="179">
        <f t="shared" si="116"/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0</v>
      </c>
      <c r="BK101" s="159">
        <f t="shared" si="117"/>
        <v>0</v>
      </c>
    </row>
    <row r="102" spans="1:63" s="43" customFormat="1" ht="22.5" x14ac:dyDescent="0.2">
      <c r="A102" s="304"/>
      <c r="B102" s="76" t="s">
        <v>363</v>
      </c>
      <c r="C102" s="73"/>
      <c r="D102" s="77" t="s">
        <v>364</v>
      </c>
      <c r="E102" s="120">
        <f>SUM(E93:E101)</f>
        <v>6279981.8399999999</v>
      </c>
      <c r="F102" s="120">
        <f t="shared" ref="F102:G102" si="126">SUM(F93:F101)</f>
        <v>1211538.6500000001</v>
      </c>
      <c r="G102" s="120">
        <f t="shared" si="126"/>
        <v>1086529.6599999999</v>
      </c>
      <c r="H102" s="119"/>
      <c r="I102" s="120">
        <f>SUM(I93:I101)</f>
        <v>962477.44000000006</v>
      </c>
      <c r="J102" s="98">
        <f>SUM(J93:J101)</f>
        <v>9540527.5899999999</v>
      </c>
      <c r="K102" s="123"/>
      <c r="L102" s="120">
        <f>SUM(L93:L101)</f>
        <v>8519435.75</v>
      </c>
      <c r="M102" s="123"/>
      <c r="N102" s="120">
        <f>SUM(N93:N101)</f>
        <v>2400894.86</v>
      </c>
      <c r="O102" s="123"/>
      <c r="P102" s="120">
        <f>SUM(P93:P101)</f>
        <v>0</v>
      </c>
      <c r="Q102" s="123"/>
      <c r="R102" s="120">
        <f>SUM(R93:R101)</f>
        <v>20460858.200000003</v>
      </c>
      <c r="S102" s="123"/>
      <c r="T102" s="120">
        <f t="shared" ref="T102:Y102" si="127">SUM(T93:T101)</f>
        <v>9540527.5899999999</v>
      </c>
      <c r="U102" s="98">
        <f t="shared" si="127"/>
        <v>1368164.72</v>
      </c>
      <c r="V102" s="120">
        <f t="shared" si="127"/>
        <v>10908692.309999999</v>
      </c>
      <c r="W102" s="120">
        <f t="shared" si="127"/>
        <v>8519435.75</v>
      </c>
      <c r="X102" s="120">
        <f t="shared" si="127"/>
        <v>1032730.15</v>
      </c>
      <c r="Y102" s="120">
        <f t="shared" si="127"/>
        <v>9552165.8999999985</v>
      </c>
      <c r="Z102" s="123"/>
      <c r="AA102" s="98">
        <f t="shared" ref="AA102:AD102" si="128">SUM(AA93:AA101)</f>
        <v>2414944.8199999998</v>
      </c>
      <c r="AB102" s="98">
        <f t="shared" si="128"/>
        <v>8493747.4600000009</v>
      </c>
      <c r="AC102" s="98">
        <f t="shared" si="128"/>
        <v>0</v>
      </c>
      <c r="AD102" s="120">
        <f t="shared" si="128"/>
        <v>0</v>
      </c>
      <c r="AE102" s="144"/>
      <c r="AF102" s="120">
        <f>SUM(AF93:AF101)</f>
        <v>154836.50999999998</v>
      </c>
      <c r="AG102" s="120">
        <f t="shared" ref="AG102:AL102" si="129">SUM(AG93:AG101)</f>
        <v>2220383.04</v>
      </c>
      <c r="AH102" s="120">
        <f t="shared" si="129"/>
        <v>20902.909999999996</v>
      </c>
      <c r="AI102" s="120">
        <f t="shared" si="129"/>
        <v>18650.489999999998</v>
      </c>
      <c r="AJ102" s="120">
        <f t="shared" si="129"/>
        <v>171.87</v>
      </c>
      <c r="AK102" s="120">
        <f t="shared" si="129"/>
        <v>0</v>
      </c>
      <c r="AL102" s="120">
        <f t="shared" si="129"/>
        <v>0</v>
      </c>
      <c r="AM102" s="98">
        <f>SUM(AM93:AM101)</f>
        <v>2414944.8199999998</v>
      </c>
      <c r="AN102" s="120">
        <f t="shared" ref="AN102:BK102" si="130">SUM(AN93:AN101)</f>
        <v>143933.9</v>
      </c>
      <c r="AO102" s="120">
        <f t="shared" si="130"/>
        <v>11650.439999999999</v>
      </c>
      <c r="AP102" s="120">
        <f t="shared" si="130"/>
        <v>0</v>
      </c>
      <c r="AQ102" s="120">
        <f t="shared" si="130"/>
        <v>513.93000000000006</v>
      </c>
      <c r="AR102" s="120">
        <f t="shared" si="130"/>
        <v>6097650.9399999995</v>
      </c>
      <c r="AS102" s="120">
        <f t="shared" si="130"/>
        <v>3526.95</v>
      </c>
      <c r="AT102" s="120">
        <f t="shared" si="130"/>
        <v>1698015.7200000002</v>
      </c>
      <c r="AU102" s="120">
        <f t="shared" si="130"/>
        <v>503709.04</v>
      </c>
      <c r="AV102" s="120">
        <f t="shared" si="130"/>
        <v>7604.37</v>
      </c>
      <c r="AW102" s="120">
        <f t="shared" si="130"/>
        <v>27085.049999999996</v>
      </c>
      <c r="AX102" s="120">
        <f t="shared" si="130"/>
        <v>57.120000000000005</v>
      </c>
      <c r="AY102" s="120">
        <f t="shared" si="130"/>
        <v>0</v>
      </c>
      <c r="AZ102" s="120">
        <f t="shared" si="130"/>
        <v>8493747.4600000009</v>
      </c>
      <c r="BA102" s="14">
        <f t="shared" si="130"/>
        <v>0</v>
      </c>
      <c r="BB102" s="14">
        <f t="shared" si="130"/>
        <v>0</v>
      </c>
      <c r="BC102" s="14">
        <f t="shared" si="130"/>
        <v>0</v>
      </c>
      <c r="BD102" s="14">
        <f t="shared" si="130"/>
        <v>0</v>
      </c>
      <c r="BE102" s="14">
        <f>SUM(BE93:BE101)</f>
        <v>0</v>
      </c>
      <c r="BF102" s="14">
        <f t="shared" si="130"/>
        <v>0</v>
      </c>
      <c r="BG102" s="14">
        <f t="shared" si="130"/>
        <v>0</v>
      </c>
      <c r="BH102" s="15">
        <f t="shared" si="130"/>
        <v>0</v>
      </c>
      <c r="BI102" s="14">
        <f t="shared" si="130"/>
        <v>0</v>
      </c>
      <c r="BJ102" s="14">
        <f t="shared" si="130"/>
        <v>0</v>
      </c>
      <c r="BK102" s="160">
        <f t="shared" si="130"/>
        <v>0</v>
      </c>
    </row>
    <row r="103" spans="1:63" x14ac:dyDescent="0.2">
      <c r="A103" s="305" t="s">
        <v>365</v>
      </c>
      <c r="B103" s="5" t="s">
        <v>366</v>
      </c>
      <c r="C103" s="6" t="s">
        <v>367</v>
      </c>
      <c r="D103" s="6" t="s">
        <v>368</v>
      </c>
      <c r="E103" s="21">
        <v>197017.16</v>
      </c>
      <c r="F103" s="21">
        <v>656197</v>
      </c>
      <c r="G103" s="21">
        <v>33675.68</v>
      </c>
      <c r="H103" s="119"/>
      <c r="I103" s="21">
        <v>30401.82</v>
      </c>
      <c r="J103" s="97">
        <f t="shared" si="95"/>
        <v>917291.66</v>
      </c>
      <c r="K103" s="126"/>
      <c r="L103" s="21">
        <v>225113.45</v>
      </c>
      <c r="M103" s="126"/>
      <c r="N103" s="21">
        <v>0</v>
      </c>
      <c r="O103" s="126"/>
      <c r="P103" s="21">
        <v>0</v>
      </c>
      <c r="Q103" s="126"/>
      <c r="R103" s="134">
        <f t="shared" si="96"/>
        <v>1142405.1100000001</v>
      </c>
      <c r="S103" s="126"/>
      <c r="T103" s="139">
        <f t="shared" si="97"/>
        <v>917291.66</v>
      </c>
      <c r="U103" s="22">
        <v>0</v>
      </c>
      <c r="V103" s="139">
        <f t="shared" si="98"/>
        <v>917291.66</v>
      </c>
      <c r="W103" s="140">
        <f t="shared" si="99"/>
        <v>225113.45</v>
      </c>
      <c r="X103" s="21">
        <v>0</v>
      </c>
      <c r="Y103" s="140">
        <f t="shared" si="100"/>
        <v>225113.45</v>
      </c>
      <c r="Z103" s="126"/>
      <c r="AA103" s="154">
        <f t="shared" ref="AA103:AA124" si="131">AM103</f>
        <v>199989.74</v>
      </c>
      <c r="AB103" s="154">
        <f t="shared" ref="AB103:AB124" si="132">AZ103</f>
        <v>717301.93</v>
      </c>
      <c r="AC103" s="154">
        <f t="shared" ref="AC103:AC124" si="133">BK103</f>
        <v>0</v>
      </c>
      <c r="AD103" s="37">
        <v>0</v>
      </c>
      <c r="AE103" s="86"/>
      <c r="AF103" s="22">
        <v>13213.39</v>
      </c>
      <c r="AG103" s="22">
        <v>183789.43</v>
      </c>
      <c r="AH103" s="22">
        <v>1783.81</v>
      </c>
      <c r="AI103" s="22">
        <v>1203.1099999999999</v>
      </c>
      <c r="AJ103" s="22">
        <v>0</v>
      </c>
      <c r="AK103" s="22">
        <v>0</v>
      </c>
      <c r="AL103" s="22">
        <v>0</v>
      </c>
      <c r="AM103" s="154">
        <f t="shared" ref="AM103:AM124" si="134">AF103+AG103+AH103+AI103+AJ103+AK103+AL103</f>
        <v>199989.74</v>
      </c>
      <c r="AN103" s="22">
        <v>11285.4</v>
      </c>
      <c r="AO103" s="22">
        <v>958.84</v>
      </c>
      <c r="AP103" s="22">
        <v>0</v>
      </c>
      <c r="AQ103" s="22">
        <v>0</v>
      </c>
      <c r="AR103" s="22">
        <v>517799.31</v>
      </c>
      <c r="AS103" s="22">
        <v>2.16</v>
      </c>
      <c r="AT103" s="22">
        <v>143094.07999999999</v>
      </c>
      <c r="AU103" s="22">
        <v>42376.27</v>
      </c>
      <c r="AV103" s="22">
        <v>90.85</v>
      </c>
      <c r="AW103" s="22">
        <v>1695.02</v>
      </c>
      <c r="AX103" s="22">
        <v>0</v>
      </c>
      <c r="AY103" s="22">
        <v>0</v>
      </c>
      <c r="AZ103" s="157">
        <f t="shared" si="93"/>
        <v>717301.93</v>
      </c>
      <c r="BA103" s="179">
        <f t="shared" si="116"/>
        <v>0</v>
      </c>
      <c r="BB103" s="21">
        <v>0</v>
      </c>
      <c r="BC103" s="21">
        <v>0</v>
      </c>
      <c r="BD103" s="21">
        <v>0</v>
      </c>
      <c r="BE103" s="21">
        <v>0</v>
      </c>
      <c r="BF103" s="21">
        <v>0</v>
      </c>
      <c r="BG103" s="21">
        <v>0</v>
      </c>
      <c r="BH103" s="22">
        <v>0</v>
      </c>
      <c r="BI103" s="21">
        <v>0</v>
      </c>
      <c r="BJ103" s="21">
        <v>0</v>
      </c>
      <c r="BK103" s="159">
        <f t="shared" si="117"/>
        <v>0</v>
      </c>
    </row>
    <row r="104" spans="1:63" x14ac:dyDescent="0.2">
      <c r="A104" s="306"/>
      <c r="B104" s="5" t="s">
        <v>369</v>
      </c>
      <c r="C104" s="6" t="s">
        <v>370</v>
      </c>
      <c r="D104" s="6" t="s">
        <v>371</v>
      </c>
      <c r="E104" s="21">
        <v>1100830.57</v>
      </c>
      <c r="F104" s="21">
        <v>210418.27</v>
      </c>
      <c r="G104" s="21">
        <v>188162.38</v>
      </c>
      <c r="H104" s="119"/>
      <c r="I104" s="21">
        <v>169869.73</v>
      </c>
      <c r="J104" s="97">
        <f t="shared" si="95"/>
        <v>1669280.9500000002</v>
      </c>
      <c r="K104" s="126"/>
      <c r="L104" s="21">
        <v>1257818.18</v>
      </c>
      <c r="M104" s="126"/>
      <c r="N104" s="21">
        <v>418692.84</v>
      </c>
      <c r="O104" s="126"/>
      <c r="P104" s="21">
        <v>0</v>
      </c>
      <c r="Q104" s="126"/>
      <c r="R104" s="134">
        <f t="shared" si="96"/>
        <v>3345791.9699999997</v>
      </c>
      <c r="S104" s="126"/>
      <c r="T104" s="139">
        <f t="shared" si="97"/>
        <v>1669280.9500000002</v>
      </c>
      <c r="U104" s="22">
        <v>238594.69</v>
      </c>
      <c r="V104" s="139">
        <f t="shared" si="98"/>
        <v>1907875.6400000001</v>
      </c>
      <c r="W104" s="140">
        <f t="shared" si="99"/>
        <v>1257818.18</v>
      </c>
      <c r="X104" s="21">
        <v>180098.15</v>
      </c>
      <c r="Y104" s="140">
        <f t="shared" si="100"/>
        <v>1437916.3299999998</v>
      </c>
      <c r="Z104" s="126"/>
      <c r="AA104" s="154">
        <f t="shared" si="131"/>
        <v>415958.78000000009</v>
      </c>
      <c r="AB104" s="154">
        <f t="shared" si="132"/>
        <v>1491916.8599999999</v>
      </c>
      <c r="AC104" s="154">
        <f t="shared" si="133"/>
        <v>0</v>
      </c>
      <c r="AD104" s="37">
        <v>0</v>
      </c>
      <c r="AE104" s="86"/>
      <c r="AF104" s="22">
        <v>27482.53</v>
      </c>
      <c r="AG104" s="22">
        <v>382263.77</v>
      </c>
      <c r="AH104" s="22">
        <v>3710.14</v>
      </c>
      <c r="AI104" s="22">
        <v>2502.34</v>
      </c>
      <c r="AJ104" s="22">
        <v>0</v>
      </c>
      <c r="AK104" s="22">
        <v>0</v>
      </c>
      <c r="AL104" s="22">
        <v>0</v>
      </c>
      <c r="AM104" s="154">
        <f t="shared" si="134"/>
        <v>415958.78000000009</v>
      </c>
      <c r="AN104" s="22">
        <v>23472.5</v>
      </c>
      <c r="AO104" s="22">
        <v>1994.3</v>
      </c>
      <c r="AP104" s="22">
        <v>0</v>
      </c>
      <c r="AQ104" s="22">
        <v>0</v>
      </c>
      <c r="AR104" s="22">
        <v>1076971.2</v>
      </c>
      <c r="AS104" s="22">
        <v>4.5</v>
      </c>
      <c r="AT104" s="22">
        <v>297621.49</v>
      </c>
      <c r="AU104" s="22">
        <v>88138.44</v>
      </c>
      <c r="AV104" s="22">
        <v>188.95</v>
      </c>
      <c r="AW104" s="22">
        <v>3525.48</v>
      </c>
      <c r="AX104" s="22">
        <v>0</v>
      </c>
      <c r="AY104" s="22">
        <v>0</v>
      </c>
      <c r="AZ104" s="157">
        <f t="shared" si="93"/>
        <v>1491916.8599999999</v>
      </c>
      <c r="BA104" s="179">
        <f t="shared" si="116"/>
        <v>0</v>
      </c>
      <c r="BB104" s="21">
        <v>0</v>
      </c>
      <c r="BC104" s="21">
        <v>0</v>
      </c>
      <c r="BD104" s="21">
        <v>0</v>
      </c>
      <c r="BE104" s="21">
        <v>0</v>
      </c>
      <c r="BF104" s="21">
        <v>0</v>
      </c>
      <c r="BG104" s="21">
        <v>0</v>
      </c>
      <c r="BH104" s="22">
        <v>0</v>
      </c>
      <c r="BI104" s="21">
        <v>0</v>
      </c>
      <c r="BJ104" s="21">
        <v>0</v>
      </c>
      <c r="BK104" s="159">
        <f t="shared" si="117"/>
        <v>0</v>
      </c>
    </row>
    <row r="105" spans="1:63" ht="22.5" x14ac:dyDescent="0.2">
      <c r="A105" s="306"/>
      <c r="B105" s="5" t="s">
        <v>372</v>
      </c>
      <c r="C105" s="6" t="s">
        <v>373</v>
      </c>
      <c r="D105" s="6" t="s">
        <v>374</v>
      </c>
      <c r="E105" s="21">
        <v>170927.61</v>
      </c>
      <c r="F105" s="21">
        <v>938739</v>
      </c>
      <c r="G105" s="21">
        <v>29216.26</v>
      </c>
      <c r="H105" s="119"/>
      <c r="I105" s="21">
        <v>26375.93</v>
      </c>
      <c r="J105" s="97">
        <f t="shared" si="95"/>
        <v>1165258.7999999998</v>
      </c>
      <c r="K105" s="126"/>
      <c r="L105" s="21">
        <v>195303.31</v>
      </c>
      <c r="M105" s="126"/>
      <c r="N105" s="21">
        <v>0</v>
      </c>
      <c r="O105" s="126"/>
      <c r="P105" s="21">
        <v>0</v>
      </c>
      <c r="Q105" s="126"/>
      <c r="R105" s="134">
        <f t="shared" si="96"/>
        <v>1360562.1099999999</v>
      </c>
      <c r="S105" s="126"/>
      <c r="T105" s="139">
        <f t="shared" si="97"/>
        <v>1165258.7999999998</v>
      </c>
      <c r="U105" s="22">
        <v>0</v>
      </c>
      <c r="V105" s="139">
        <f t="shared" si="98"/>
        <v>1165258.7999999998</v>
      </c>
      <c r="W105" s="140">
        <f t="shared" si="99"/>
        <v>195303.31</v>
      </c>
      <c r="X105" s="21">
        <v>0</v>
      </c>
      <c r="Y105" s="140">
        <f t="shared" si="100"/>
        <v>195303.31</v>
      </c>
      <c r="Z105" s="126"/>
      <c r="AA105" s="154">
        <f t="shared" si="131"/>
        <v>254052.00999999998</v>
      </c>
      <c r="AB105" s="154">
        <f t="shared" si="132"/>
        <v>911206.79000000015</v>
      </c>
      <c r="AC105" s="154">
        <f t="shared" si="133"/>
        <v>0</v>
      </c>
      <c r="AD105" s="37">
        <v>0</v>
      </c>
      <c r="AE105" s="86"/>
      <c r="AF105" s="22">
        <v>16785.3</v>
      </c>
      <c r="AG105" s="22">
        <v>233472.36</v>
      </c>
      <c r="AH105" s="22">
        <v>2266.0100000000002</v>
      </c>
      <c r="AI105" s="22">
        <v>1528.34</v>
      </c>
      <c r="AJ105" s="22">
        <v>0</v>
      </c>
      <c r="AK105" s="22">
        <v>0</v>
      </c>
      <c r="AL105" s="22">
        <v>0</v>
      </c>
      <c r="AM105" s="154">
        <f t="shared" si="134"/>
        <v>254052.00999999998</v>
      </c>
      <c r="AN105" s="22">
        <v>14336.12</v>
      </c>
      <c r="AO105" s="22">
        <v>1218.04</v>
      </c>
      <c r="AP105" s="22">
        <v>0</v>
      </c>
      <c r="AQ105" s="22">
        <v>0</v>
      </c>
      <c r="AR105" s="22">
        <v>657773.56000000006</v>
      </c>
      <c r="AS105" s="22">
        <v>2.75</v>
      </c>
      <c r="AT105" s="22">
        <v>181776.03</v>
      </c>
      <c r="AU105" s="22">
        <v>53831.65</v>
      </c>
      <c r="AV105" s="22">
        <v>115.41</v>
      </c>
      <c r="AW105" s="22">
        <v>2153.23</v>
      </c>
      <c r="AX105" s="22">
        <v>0</v>
      </c>
      <c r="AY105" s="22">
        <v>0</v>
      </c>
      <c r="AZ105" s="157">
        <f t="shared" si="93"/>
        <v>911206.79000000015</v>
      </c>
      <c r="BA105" s="179">
        <f t="shared" si="116"/>
        <v>0</v>
      </c>
      <c r="BB105" s="21">
        <v>0</v>
      </c>
      <c r="BC105" s="21">
        <v>0</v>
      </c>
      <c r="BD105" s="21">
        <v>0</v>
      </c>
      <c r="BE105" s="21">
        <v>0</v>
      </c>
      <c r="BF105" s="21">
        <v>0</v>
      </c>
      <c r="BG105" s="21">
        <v>0</v>
      </c>
      <c r="BH105" s="22">
        <v>0</v>
      </c>
      <c r="BI105" s="21">
        <v>0</v>
      </c>
      <c r="BJ105" s="21">
        <v>0</v>
      </c>
      <c r="BK105" s="159">
        <f t="shared" si="117"/>
        <v>0</v>
      </c>
    </row>
    <row r="106" spans="1:63" x14ac:dyDescent="0.2">
      <c r="A106" s="306"/>
      <c r="B106" s="5" t="s">
        <v>375</v>
      </c>
      <c r="C106" s="6" t="s">
        <v>376</v>
      </c>
      <c r="D106" s="6" t="s">
        <v>377</v>
      </c>
      <c r="E106" s="21">
        <v>1816733.21</v>
      </c>
      <c r="F106" s="21">
        <v>347259.49</v>
      </c>
      <c r="G106" s="21">
        <v>310529.94</v>
      </c>
      <c r="H106" s="119"/>
      <c r="I106" s="21">
        <v>280341.03999999998</v>
      </c>
      <c r="J106" s="97">
        <f t="shared" si="95"/>
        <v>2754863.68</v>
      </c>
      <c r="K106" s="126"/>
      <c r="L106" s="21">
        <v>2075814.5</v>
      </c>
      <c r="M106" s="126"/>
      <c r="N106" s="21">
        <v>690981.17</v>
      </c>
      <c r="O106" s="126"/>
      <c r="P106" s="21">
        <v>0</v>
      </c>
      <c r="Q106" s="126"/>
      <c r="R106" s="134">
        <f t="shared" si="96"/>
        <v>5521659.3499999996</v>
      </c>
      <c r="S106" s="126"/>
      <c r="T106" s="139">
        <f t="shared" si="97"/>
        <v>2754863.68</v>
      </c>
      <c r="U106" s="22">
        <v>393759.87</v>
      </c>
      <c r="V106" s="139">
        <f t="shared" si="98"/>
        <v>3148623.5500000003</v>
      </c>
      <c r="W106" s="140">
        <f t="shared" si="99"/>
        <v>2075814.5</v>
      </c>
      <c r="X106" s="21">
        <v>297221.3</v>
      </c>
      <c r="Y106" s="140">
        <f t="shared" si="100"/>
        <v>2373035.7999999998</v>
      </c>
      <c r="Z106" s="126"/>
      <c r="AA106" s="154">
        <f t="shared" si="131"/>
        <v>686469.06999999983</v>
      </c>
      <c r="AB106" s="154">
        <f t="shared" si="132"/>
        <v>2462154.4700000002</v>
      </c>
      <c r="AC106" s="154">
        <f t="shared" si="133"/>
        <v>0</v>
      </c>
      <c r="AD106" s="37">
        <v>0</v>
      </c>
      <c r="AE106" s="86"/>
      <c r="AF106" s="22">
        <v>45355.23</v>
      </c>
      <c r="AG106" s="22">
        <v>630861.19999999995</v>
      </c>
      <c r="AH106" s="22">
        <v>6122.95</v>
      </c>
      <c r="AI106" s="22">
        <v>4129.6899999999996</v>
      </c>
      <c r="AJ106" s="22">
        <v>0</v>
      </c>
      <c r="AK106" s="22">
        <v>0</v>
      </c>
      <c r="AL106" s="22">
        <v>0</v>
      </c>
      <c r="AM106" s="154">
        <f t="shared" si="134"/>
        <v>686469.06999999983</v>
      </c>
      <c r="AN106" s="22">
        <v>38737.370000000003</v>
      </c>
      <c r="AO106" s="22">
        <v>3291.25</v>
      </c>
      <c r="AP106" s="22">
        <v>0</v>
      </c>
      <c r="AQ106" s="22">
        <v>0</v>
      </c>
      <c r="AR106" s="22">
        <v>1777357.39</v>
      </c>
      <c r="AS106" s="22">
        <v>7.42</v>
      </c>
      <c r="AT106" s="22">
        <v>491173.53</v>
      </c>
      <c r="AU106" s="22">
        <v>145457.47</v>
      </c>
      <c r="AV106" s="22">
        <v>311.83</v>
      </c>
      <c r="AW106" s="22">
        <v>5818.21</v>
      </c>
      <c r="AX106" s="22">
        <v>0</v>
      </c>
      <c r="AY106" s="22">
        <v>0</v>
      </c>
      <c r="AZ106" s="157">
        <f t="shared" si="93"/>
        <v>2462154.4700000002</v>
      </c>
      <c r="BA106" s="179">
        <f t="shared" si="116"/>
        <v>0</v>
      </c>
      <c r="BB106" s="21">
        <v>0</v>
      </c>
      <c r="BC106" s="21">
        <v>0</v>
      </c>
      <c r="BD106" s="21">
        <v>0</v>
      </c>
      <c r="BE106" s="21">
        <v>0</v>
      </c>
      <c r="BF106" s="21">
        <v>0</v>
      </c>
      <c r="BG106" s="21">
        <v>0</v>
      </c>
      <c r="BH106" s="22">
        <v>0</v>
      </c>
      <c r="BI106" s="21">
        <v>0</v>
      </c>
      <c r="BJ106" s="21">
        <v>0</v>
      </c>
      <c r="BK106" s="159">
        <f t="shared" si="117"/>
        <v>0</v>
      </c>
    </row>
    <row r="107" spans="1:63" x14ac:dyDescent="0.2">
      <c r="A107" s="306"/>
      <c r="B107" s="5" t="s">
        <v>378</v>
      </c>
      <c r="C107" s="6" t="s">
        <v>379</v>
      </c>
      <c r="D107" s="6" t="s">
        <v>380</v>
      </c>
      <c r="E107" s="21">
        <v>353084.99</v>
      </c>
      <c r="F107" s="21">
        <v>67490.429999999993</v>
      </c>
      <c r="G107" s="21">
        <v>60351.99</v>
      </c>
      <c r="H107" s="119"/>
      <c r="I107" s="21">
        <v>54484.73</v>
      </c>
      <c r="J107" s="97">
        <f t="shared" si="95"/>
        <v>535412.14</v>
      </c>
      <c r="K107" s="126"/>
      <c r="L107" s="21">
        <v>403437.85</v>
      </c>
      <c r="M107" s="126"/>
      <c r="N107" s="21">
        <v>134293.29</v>
      </c>
      <c r="O107" s="126"/>
      <c r="P107" s="21">
        <v>0</v>
      </c>
      <c r="Q107" s="126"/>
      <c r="R107" s="134">
        <f t="shared" si="96"/>
        <v>1073143.28</v>
      </c>
      <c r="S107" s="126"/>
      <c r="T107" s="139">
        <f t="shared" si="97"/>
        <v>535412.14</v>
      </c>
      <c r="U107" s="22">
        <v>76527.86</v>
      </c>
      <c r="V107" s="139">
        <f t="shared" si="98"/>
        <v>611940</v>
      </c>
      <c r="W107" s="140">
        <f t="shared" si="99"/>
        <v>403437.85</v>
      </c>
      <c r="X107" s="21">
        <v>57765.43</v>
      </c>
      <c r="Y107" s="140">
        <f t="shared" si="100"/>
        <v>461203.27999999997</v>
      </c>
      <c r="Z107" s="126"/>
      <c r="AA107" s="154">
        <f t="shared" si="131"/>
        <v>133416.35999999999</v>
      </c>
      <c r="AB107" s="154">
        <f t="shared" si="132"/>
        <v>478523.65</v>
      </c>
      <c r="AC107" s="154">
        <f t="shared" si="133"/>
        <v>0</v>
      </c>
      <c r="AD107" s="37">
        <v>0</v>
      </c>
      <c r="AE107" s="86"/>
      <c r="AF107" s="22">
        <v>8814.86</v>
      </c>
      <c r="AG107" s="22">
        <v>122608.88</v>
      </c>
      <c r="AH107" s="22">
        <v>1190.01</v>
      </c>
      <c r="AI107" s="22">
        <v>802.61</v>
      </c>
      <c r="AJ107" s="22">
        <v>0</v>
      </c>
      <c r="AK107" s="22">
        <v>0</v>
      </c>
      <c r="AL107" s="22">
        <v>0</v>
      </c>
      <c r="AM107" s="154">
        <f t="shared" si="134"/>
        <v>133416.35999999999</v>
      </c>
      <c r="AN107" s="22">
        <v>7528.67</v>
      </c>
      <c r="AO107" s="22">
        <v>639.66</v>
      </c>
      <c r="AP107" s="22">
        <v>0</v>
      </c>
      <c r="AQ107" s="22">
        <v>0</v>
      </c>
      <c r="AR107" s="22">
        <v>345432.24</v>
      </c>
      <c r="AS107" s="22">
        <v>1.44</v>
      </c>
      <c r="AT107" s="22">
        <v>95460.36</v>
      </c>
      <c r="AU107" s="22">
        <v>28269.89</v>
      </c>
      <c r="AV107" s="22">
        <v>60.61</v>
      </c>
      <c r="AW107" s="22">
        <v>1130.78</v>
      </c>
      <c r="AX107" s="22">
        <v>0</v>
      </c>
      <c r="AY107" s="22">
        <v>0</v>
      </c>
      <c r="AZ107" s="157">
        <f t="shared" si="93"/>
        <v>478523.65</v>
      </c>
      <c r="BA107" s="179">
        <f t="shared" si="116"/>
        <v>0</v>
      </c>
      <c r="BB107" s="21">
        <v>0</v>
      </c>
      <c r="BC107" s="21">
        <v>0</v>
      </c>
      <c r="BD107" s="21">
        <v>0</v>
      </c>
      <c r="BE107" s="21">
        <v>0</v>
      </c>
      <c r="BF107" s="21">
        <v>0</v>
      </c>
      <c r="BG107" s="21">
        <v>0</v>
      </c>
      <c r="BH107" s="22">
        <v>0</v>
      </c>
      <c r="BI107" s="21">
        <v>0</v>
      </c>
      <c r="BJ107" s="21">
        <v>0</v>
      </c>
      <c r="BK107" s="159">
        <f t="shared" si="117"/>
        <v>0</v>
      </c>
    </row>
    <row r="108" spans="1:63" ht="22.5" x14ac:dyDescent="0.2">
      <c r="A108" s="306"/>
      <c r="B108" s="5" t="s">
        <v>381</v>
      </c>
      <c r="C108" s="6" t="s">
        <v>382</v>
      </c>
      <c r="D108" s="6" t="s">
        <v>383</v>
      </c>
      <c r="E108" s="21">
        <v>0</v>
      </c>
      <c r="F108" s="21">
        <v>0</v>
      </c>
      <c r="G108" s="21">
        <v>0</v>
      </c>
      <c r="H108" s="119"/>
      <c r="I108" s="21">
        <v>0</v>
      </c>
      <c r="J108" s="97">
        <f t="shared" si="95"/>
        <v>0</v>
      </c>
      <c r="K108" s="126"/>
      <c r="L108" s="21">
        <v>0</v>
      </c>
      <c r="M108" s="126"/>
      <c r="N108" s="21">
        <v>0</v>
      </c>
      <c r="O108" s="126"/>
      <c r="P108" s="21">
        <v>0</v>
      </c>
      <c r="Q108" s="126"/>
      <c r="R108" s="134">
        <f t="shared" si="96"/>
        <v>0</v>
      </c>
      <c r="S108" s="126"/>
      <c r="T108" s="139">
        <f t="shared" si="97"/>
        <v>0</v>
      </c>
      <c r="U108" s="22">
        <v>0</v>
      </c>
      <c r="V108" s="139">
        <f t="shared" si="98"/>
        <v>0</v>
      </c>
      <c r="W108" s="140">
        <f t="shared" si="99"/>
        <v>0</v>
      </c>
      <c r="X108" s="21">
        <v>0</v>
      </c>
      <c r="Y108" s="140">
        <f t="shared" si="100"/>
        <v>0</v>
      </c>
      <c r="Z108" s="126"/>
      <c r="AA108" s="154">
        <f t="shared" si="131"/>
        <v>0</v>
      </c>
      <c r="AB108" s="154">
        <f t="shared" si="132"/>
        <v>0</v>
      </c>
      <c r="AC108" s="154">
        <f t="shared" si="133"/>
        <v>0</v>
      </c>
      <c r="AD108" s="37">
        <v>0</v>
      </c>
      <c r="AE108" s="86"/>
      <c r="AF108" s="22">
        <v>0</v>
      </c>
      <c r="AG108" s="22">
        <v>0</v>
      </c>
      <c r="AH108" s="22">
        <v>0</v>
      </c>
      <c r="AI108" s="22">
        <v>0</v>
      </c>
      <c r="AJ108" s="22">
        <v>0</v>
      </c>
      <c r="AK108" s="22">
        <v>0</v>
      </c>
      <c r="AL108" s="22">
        <v>0</v>
      </c>
      <c r="AM108" s="154">
        <f t="shared" si="134"/>
        <v>0</v>
      </c>
      <c r="AN108" s="22">
        <v>0</v>
      </c>
      <c r="AO108" s="22">
        <v>0</v>
      </c>
      <c r="AP108" s="22">
        <v>0</v>
      </c>
      <c r="AQ108" s="22">
        <v>0</v>
      </c>
      <c r="AR108" s="22">
        <v>0</v>
      </c>
      <c r="AS108" s="22">
        <v>0</v>
      </c>
      <c r="AT108" s="22">
        <v>0</v>
      </c>
      <c r="AU108" s="22">
        <v>0</v>
      </c>
      <c r="AV108" s="22">
        <v>0</v>
      </c>
      <c r="AW108" s="22">
        <v>0</v>
      </c>
      <c r="AX108" s="22">
        <v>0</v>
      </c>
      <c r="AY108" s="22">
        <v>0</v>
      </c>
      <c r="AZ108" s="157">
        <f t="shared" si="93"/>
        <v>0</v>
      </c>
      <c r="BA108" s="179">
        <f t="shared" si="116"/>
        <v>0</v>
      </c>
      <c r="BB108" s="21">
        <v>0</v>
      </c>
      <c r="BC108" s="21">
        <v>0</v>
      </c>
      <c r="BD108" s="21">
        <v>0</v>
      </c>
      <c r="BE108" s="21">
        <v>0</v>
      </c>
      <c r="BF108" s="21">
        <v>0</v>
      </c>
      <c r="BG108" s="21">
        <v>0</v>
      </c>
      <c r="BH108" s="22">
        <v>0</v>
      </c>
      <c r="BI108" s="21">
        <v>0</v>
      </c>
      <c r="BJ108" s="21">
        <v>0</v>
      </c>
      <c r="BK108" s="159">
        <f t="shared" si="117"/>
        <v>0</v>
      </c>
    </row>
    <row r="109" spans="1:63" x14ac:dyDescent="0.2">
      <c r="A109" s="306"/>
      <c r="B109" s="5" t="s">
        <v>384</v>
      </c>
      <c r="C109" s="6" t="s">
        <v>385</v>
      </c>
      <c r="D109" s="6" t="s">
        <v>386</v>
      </c>
      <c r="E109" s="21">
        <v>141777.68</v>
      </c>
      <c r="F109" s="21">
        <v>27100.1</v>
      </c>
      <c r="G109" s="21">
        <v>24233.73</v>
      </c>
      <c r="H109" s="119"/>
      <c r="I109" s="21">
        <v>21877.79</v>
      </c>
      <c r="J109" s="97">
        <f t="shared" si="95"/>
        <v>214989.30000000002</v>
      </c>
      <c r="K109" s="126"/>
      <c r="L109" s="21">
        <v>161996.35</v>
      </c>
      <c r="M109" s="126"/>
      <c r="N109" s="21">
        <v>53924.1</v>
      </c>
      <c r="O109" s="126"/>
      <c r="P109" s="21">
        <v>0</v>
      </c>
      <c r="Q109" s="126"/>
      <c r="R109" s="134">
        <f t="shared" si="96"/>
        <v>430909.75</v>
      </c>
      <c r="S109" s="126"/>
      <c r="T109" s="139">
        <f t="shared" si="97"/>
        <v>214989.30000000002</v>
      </c>
      <c r="U109" s="22">
        <v>30728.98</v>
      </c>
      <c r="V109" s="139">
        <f t="shared" si="98"/>
        <v>245718.28000000003</v>
      </c>
      <c r="W109" s="140">
        <f t="shared" si="99"/>
        <v>161996.35</v>
      </c>
      <c r="X109" s="21">
        <v>23195.119999999999</v>
      </c>
      <c r="Y109" s="140">
        <f t="shared" si="100"/>
        <v>185191.47</v>
      </c>
      <c r="Z109" s="126"/>
      <c r="AA109" s="154">
        <f t="shared" si="131"/>
        <v>53571.969999999994</v>
      </c>
      <c r="AB109" s="154">
        <f t="shared" si="132"/>
        <v>192146.28999999998</v>
      </c>
      <c r="AC109" s="154">
        <f t="shared" si="133"/>
        <v>0</v>
      </c>
      <c r="AD109" s="37">
        <v>0</v>
      </c>
      <c r="AE109" s="86"/>
      <c r="AF109" s="22">
        <v>3539.52</v>
      </c>
      <c r="AG109" s="22">
        <v>49232.34</v>
      </c>
      <c r="AH109" s="22">
        <v>477.83</v>
      </c>
      <c r="AI109" s="22">
        <v>322.27999999999997</v>
      </c>
      <c r="AJ109" s="22">
        <v>0</v>
      </c>
      <c r="AK109" s="22">
        <v>0</v>
      </c>
      <c r="AL109" s="22">
        <v>0</v>
      </c>
      <c r="AM109" s="154">
        <f t="shared" si="134"/>
        <v>53571.969999999994</v>
      </c>
      <c r="AN109" s="22">
        <v>3023.06</v>
      </c>
      <c r="AO109" s="22">
        <v>256.85000000000002</v>
      </c>
      <c r="AP109" s="22">
        <v>0</v>
      </c>
      <c r="AQ109" s="22">
        <v>0</v>
      </c>
      <c r="AR109" s="22">
        <v>138704.79</v>
      </c>
      <c r="AS109" s="22">
        <v>0.57999999999999996</v>
      </c>
      <c r="AT109" s="22">
        <v>38331.129999999997</v>
      </c>
      <c r="AU109" s="22">
        <v>11351.49</v>
      </c>
      <c r="AV109" s="22">
        <v>24.34</v>
      </c>
      <c r="AW109" s="22">
        <v>454.05</v>
      </c>
      <c r="AX109" s="22">
        <v>0</v>
      </c>
      <c r="AY109" s="22">
        <v>0</v>
      </c>
      <c r="AZ109" s="157">
        <f t="shared" si="93"/>
        <v>192146.28999999998</v>
      </c>
      <c r="BA109" s="179">
        <f t="shared" si="116"/>
        <v>0</v>
      </c>
      <c r="BB109" s="21">
        <v>0</v>
      </c>
      <c r="BC109" s="21">
        <v>0</v>
      </c>
      <c r="BD109" s="21">
        <v>0</v>
      </c>
      <c r="BE109" s="21">
        <v>0</v>
      </c>
      <c r="BF109" s="21">
        <v>0</v>
      </c>
      <c r="BG109" s="21">
        <v>0</v>
      </c>
      <c r="BH109" s="22">
        <v>0</v>
      </c>
      <c r="BI109" s="21">
        <v>0</v>
      </c>
      <c r="BJ109" s="21">
        <v>0</v>
      </c>
      <c r="BK109" s="159">
        <f t="shared" si="117"/>
        <v>0</v>
      </c>
    </row>
    <row r="110" spans="1:63" x14ac:dyDescent="0.2">
      <c r="A110" s="306"/>
      <c r="B110" s="5" t="s">
        <v>387</v>
      </c>
      <c r="C110" s="6" t="s">
        <v>388</v>
      </c>
      <c r="D110" s="6" t="s">
        <v>389</v>
      </c>
      <c r="E110" s="21">
        <v>886208.86</v>
      </c>
      <c r="F110" s="21">
        <v>169394.4</v>
      </c>
      <c r="G110" s="21">
        <v>151477.6</v>
      </c>
      <c r="H110" s="119"/>
      <c r="I110" s="21">
        <v>136751.34</v>
      </c>
      <c r="J110" s="97">
        <f t="shared" si="95"/>
        <v>1343832.2000000002</v>
      </c>
      <c r="K110" s="126"/>
      <c r="L110" s="21">
        <v>1012589.63</v>
      </c>
      <c r="M110" s="126"/>
      <c r="N110" s="21">
        <v>337063.05</v>
      </c>
      <c r="O110" s="126"/>
      <c r="P110" s="21">
        <v>0</v>
      </c>
      <c r="Q110" s="126"/>
      <c r="R110" s="134">
        <f t="shared" si="96"/>
        <v>2693484.88</v>
      </c>
      <c r="S110" s="126"/>
      <c r="T110" s="139">
        <f t="shared" si="97"/>
        <v>1343832.2000000002</v>
      </c>
      <c r="U110" s="22">
        <v>192077.45</v>
      </c>
      <c r="V110" s="139">
        <f t="shared" si="98"/>
        <v>1535909.6500000001</v>
      </c>
      <c r="W110" s="140">
        <f t="shared" si="99"/>
        <v>1012589.63</v>
      </c>
      <c r="X110" s="21">
        <v>144985.60000000001</v>
      </c>
      <c r="Y110" s="140">
        <f t="shared" si="100"/>
        <v>1157575.23</v>
      </c>
      <c r="Z110" s="126"/>
      <c r="AA110" s="154">
        <f t="shared" si="131"/>
        <v>334862.02999999997</v>
      </c>
      <c r="AB110" s="154">
        <f t="shared" si="132"/>
        <v>1201047.6099999999</v>
      </c>
      <c r="AC110" s="154">
        <f t="shared" si="133"/>
        <v>0</v>
      </c>
      <c r="AD110" s="37">
        <v>0</v>
      </c>
      <c r="AE110" s="86"/>
      <c r="AF110" s="22">
        <v>22124.44</v>
      </c>
      <c r="AG110" s="22">
        <v>307736.31</v>
      </c>
      <c r="AH110" s="22">
        <v>2986.8</v>
      </c>
      <c r="AI110" s="22">
        <v>2014.48</v>
      </c>
      <c r="AJ110" s="22">
        <v>0</v>
      </c>
      <c r="AK110" s="22">
        <v>0</v>
      </c>
      <c r="AL110" s="22">
        <v>0</v>
      </c>
      <c r="AM110" s="154">
        <f t="shared" si="134"/>
        <v>334862.02999999997</v>
      </c>
      <c r="AN110" s="22">
        <v>18896.22</v>
      </c>
      <c r="AO110" s="22">
        <v>1605.48</v>
      </c>
      <c r="AP110" s="22">
        <v>0</v>
      </c>
      <c r="AQ110" s="22">
        <v>0</v>
      </c>
      <c r="AR110" s="22">
        <v>867001.19</v>
      </c>
      <c r="AS110" s="22">
        <v>3.62</v>
      </c>
      <c r="AT110" s="22">
        <v>239596.18</v>
      </c>
      <c r="AU110" s="22">
        <v>70954.67</v>
      </c>
      <c r="AV110" s="22">
        <v>152.11000000000001</v>
      </c>
      <c r="AW110" s="22">
        <v>2838.14</v>
      </c>
      <c r="AX110" s="22">
        <v>0</v>
      </c>
      <c r="AY110" s="22">
        <v>0</v>
      </c>
      <c r="AZ110" s="157">
        <f t="shared" si="93"/>
        <v>1201047.6099999999</v>
      </c>
      <c r="BA110" s="179">
        <f t="shared" si="116"/>
        <v>0</v>
      </c>
      <c r="BB110" s="21">
        <v>0</v>
      </c>
      <c r="BC110" s="21">
        <v>0</v>
      </c>
      <c r="BD110" s="21">
        <v>0</v>
      </c>
      <c r="BE110" s="21">
        <v>0</v>
      </c>
      <c r="BF110" s="21">
        <v>0</v>
      </c>
      <c r="BG110" s="21">
        <v>0</v>
      </c>
      <c r="BH110" s="22">
        <v>0</v>
      </c>
      <c r="BI110" s="21">
        <v>0</v>
      </c>
      <c r="BJ110" s="21">
        <v>0</v>
      </c>
      <c r="BK110" s="159">
        <f t="shared" si="117"/>
        <v>0</v>
      </c>
    </row>
    <row r="111" spans="1:63" x14ac:dyDescent="0.2">
      <c r="A111" s="306"/>
      <c r="B111" s="5" t="s">
        <v>390</v>
      </c>
      <c r="C111" s="6" t="s">
        <v>391</v>
      </c>
      <c r="D111" s="6" t="s">
        <v>392</v>
      </c>
      <c r="E111" s="21">
        <v>5453.7</v>
      </c>
      <c r="F111" s="21">
        <v>1042.45</v>
      </c>
      <c r="G111" s="21">
        <v>932.19</v>
      </c>
      <c r="H111" s="119"/>
      <c r="I111" s="21">
        <v>841.56</v>
      </c>
      <c r="J111" s="97">
        <f t="shared" si="95"/>
        <v>8269.9</v>
      </c>
      <c r="K111" s="126"/>
      <c r="L111" s="21">
        <v>6231.45</v>
      </c>
      <c r="M111" s="126"/>
      <c r="N111" s="21">
        <v>2074.2800000000002</v>
      </c>
      <c r="O111" s="126"/>
      <c r="P111" s="21">
        <v>0</v>
      </c>
      <c r="Q111" s="126"/>
      <c r="R111" s="134">
        <f t="shared" si="96"/>
        <v>16575.629999999997</v>
      </c>
      <c r="S111" s="126"/>
      <c r="T111" s="139">
        <f t="shared" si="97"/>
        <v>8269.9</v>
      </c>
      <c r="U111" s="22">
        <v>1182.04</v>
      </c>
      <c r="V111" s="139">
        <f t="shared" si="98"/>
        <v>9451.9399999999987</v>
      </c>
      <c r="W111" s="140">
        <f t="shared" si="99"/>
        <v>6231.45</v>
      </c>
      <c r="X111" s="21">
        <v>892.24</v>
      </c>
      <c r="Y111" s="140">
        <f t="shared" si="100"/>
        <v>7123.69</v>
      </c>
      <c r="Z111" s="126"/>
      <c r="AA111" s="154">
        <f t="shared" si="131"/>
        <v>2060.73</v>
      </c>
      <c r="AB111" s="154">
        <f t="shared" si="132"/>
        <v>7391.22</v>
      </c>
      <c r="AC111" s="154">
        <f t="shared" si="133"/>
        <v>0</v>
      </c>
      <c r="AD111" s="37">
        <v>0</v>
      </c>
      <c r="AE111" s="86"/>
      <c r="AF111" s="22">
        <v>136.15</v>
      </c>
      <c r="AG111" s="22">
        <v>1893.8</v>
      </c>
      <c r="AH111" s="22">
        <v>18.38</v>
      </c>
      <c r="AI111" s="22">
        <v>12.4</v>
      </c>
      <c r="AJ111" s="22">
        <v>0</v>
      </c>
      <c r="AK111" s="22">
        <v>0</v>
      </c>
      <c r="AL111" s="22">
        <v>0</v>
      </c>
      <c r="AM111" s="154">
        <f t="shared" si="134"/>
        <v>2060.73</v>
      </c>
      <c r="AN111" s="22">
        <v>116.29</v>
      </c>
      <c r="AO111" s="22">
        <v>9.8800000000000008</v>
      </c>
      <c r="AP111" s="22">
        <v>0</v>
      </c>
      <c r="AQ111" s="22">
        <v>0</v>
      </c>
      <c r="AR111" s="22">
        <v>5335.5</v>
      </c>
      <c r="AS111" s="22">
        <v>0.02</v>
      </c>
      <c r="AT111" s="22">
        <v>1474.47</v>
      </c>
      <c r="AU111" s="22">
        <v>436.65</v>
      </c>
      <c r="AV111" s="22">
        <v>0.94</v>
      </c>
      <c r="AW111" s="22">
        <v>17.47</v>
      </c>
      <c r="AX111" s="22">
        <v>0</v>
      </c>
      <c r="AY111" s="22">
        <v>0</v>
      </c>
      <c r="AZ111" s="157">
        <f t="shared" si="93"/>
        <v>7391.22</v>
      </c>
      <c r="BA111" s="179">
        <f t="shared" si="116"/>
        <v>0</v>
      </c>
      <c r="BB111" s="21">
        <v>0</v>
      </c>
      <c r="BC111" s="21">
        <v>0</v>
      </c>
      <c r="BD111" s="21">
        <v>0</v>
      </c>
      <c r="BE111" s="21">
        <v>0</v>
      </c>
      <c r="BF111" s="21">
        <v>0</v>
      </c>
      <c r="BG111" s="21">
        <v>0</v>
      </c>
      <c r="BH111" s="22">
        <v>0</v>
      </c>
      <c r="BI111" s="21">
        <v>0</v>
      </c>
      <c r="BJ111" s="21">
        <v>0</v>
      </c>
      <c r="BK111" s="159">
        <f t="shared" si="117"/>
        <v>0</v>
      </c>
    </row>
    <row r="112" spans="1:63" x14ac:dyDescent="0.2">
      <c r="A112" s="306"/>
      <c r="B112" s="5" t="s">
        <v>393</v>
      </c>
      <c r="C112" s="6" t="s">
        <v>394</v>
      </c>
      <c r="D112" s="6" t="s">
        <v>395</v>
      </c>
      <c r="E112" s="21">
        <v>4934.9799999999996</v>
      </c>
      <c r="F112" s="21">
        <v>943.3</v>
      </c>
      <c r="G112" s="21">
        <v>843.52</v>
      </c>
      <c r="H112" s="119"/>
      <c r="I112" s="21">
        <v>761.52</v>
      </c>
      <c r="J112" s="97">
        <f t="shared" si="95"/>
        <v>7483.32</v>
      </c>
      <c r="K112" s="126"/>
      <c r="L112" s="21">
        <v>5638.74</v>
      </c>
      <c r="M112" s="126"/>
      <c r="N112" s="21">
        <v>1876.98</v>
      </c>
      <c r="O112" s="126"/>
      <c r="P112" s="21">
        <v>0</v>
      </c>
      <c r="Q112" s="126"/>
      <c r="R112" s="134">
        <f t="shared" si="96"/>
        <v>14999.039999999999</v>
      </c>
      <c r="S112" s="126"/>
      <c r="T112" s="139">
        <f t="shared" si="97"/>
        <v>7483.32</v>
      </c>
      <c r="U112" s="22">
        <v>1069.6099999999999</v>
      </c>
      <c r="V112" s="139">
        <f t="shared" si="98"/>
        <v>8552.93</v>
      </c>
      <c r="W112" s="140">
        <f t="shared" si="99"/>
        <v>5638.74</v>
      </c>
      <c r="X112" s="21">
        <v>807.37</v>
      </c>
      <c r="Y112" s="140">
        <f t="shared" si="100"/>
        <v>6446.11</v>
      </c>
      <c r="Z112" s="126"/>
      <c r="AA112" s="154">
        <f t="shared" si="131"/>
        <v>1864.7200000000003</v>
      </c>
      <c r="AB112" s="154">
        <f t="shared" si="132"/>
        <v>6688.2000000000016</v>
      </c>
      <c r="AC112" s="154">
        <f t="shared" si="133"/>
        <v>0</v>
      </c>
      <c r="AD112" s="37">
        <v>0</v>
      </c>
      <c r="AE112" s="86"/>
      <c r="AF112" s="22">
        <v>123.2</v>
      </c>
      <c r="AG112" s="22">
        <v>1713.67</v>
      </c>
      <c r="AH112" s="22">
        <v>16.63</v>
      </c>
      <c r="AI112" s="22">
        <v>11.22</v>
      </c>
      <c r="AJ112" s="22">
        <v>0</v>
      </c>
      <c r="AK112" s="22">
        <v>0</v>
      </c>
      <c r="AL112" s="22">
        <v>0</v>
      </c>
      <c r="AM112" s="154">
        <f t="shared" si="134"/>
        <v>1864.7200000000003</v>
      </c>
      <c r="AN112" s="22">
        <v>105.23</v>
      </c>
      <c r="AO112" s="22">
        <v>8.94</v>
      </c>
      <c r="AP112" s="22">
        <v>0</v>
      </c>
      <c r="AQ112" s="22">
        <v>0</v>
      </c>
      <c r="AR112" s="22">
        <v>4828.0200000000004</v>
      </c>
      <c r="AS112" s="22">
        <v>0.02</v>
      </c>
      <c r="AT112" s="22">
        <v>1334.22</v>
      </c>
      <c r="AU112" s="22">
        <v>395.12</v>
      </c>
      <c r="AV112" s="22">
        <v>0.85</v>
      </c>
      <c r="AW112" s="22">
        <v>15.8</v>
      </c>
      <c r="AX112" s="22">
        <v>0</v>
      </c>
      <c r="AY112" s="22">
        <v>0</v>
      </c>
      <c r="AZ112" s="157">
        <f t="shared" si="93"/>
        <v>6688.2000000000016</v>
      </c>
      <c r="BA112" s="179">
        <f t="shared" si="116"/>
        <v>0</v>
      </c>
      <c r="BB112" s="21">
        <v>0</v>
      </c>
      <c r="BC112" s="21">
        <v>0</v>
      </c>
      <c r="BD112" s="21">
        <v>0</v>
      </c>
      <c r="BE112" s="21">
        <v>0</v>
      </c>
      <c r="BF112" s="21">
        <v>0</v>
      </c>
      <c r="BG112" s="21">
        <v>0</v>
      </c>
      <c r="BH112" s="22">
        <v>0</v>
      </c>
      <c r="BI112" s="21">
        <v>0</v>
      </c>
      <c r="BJ112" s="21">
        <v>0</v>
      </c>
      <c r="BK112" s="159">
        <f t="shared" si="117"/>
        <v>0</v>
      </c>
    </row>
    <row r="113" spans="1:63" ht="22.5" x14ac:dyDescent="0.2">
      <c r="A113" s="306"/>
      <c r="B113" s="5" t="s">
        <v>396</v>
      </c>
      <c r="C113" s="6" t="s">
        <v>397</v>
      </c>
      <c r="D113" s="6" t="s">
        <v>398</v>
      </c>
      <c r="E113" s="21">
        <v>0</v>
      </c>
      <c r="F113" s="21">
        <v>0</v>
      </c>
      <c r="G113" s="21">
        <v>0</v>
      </c>
      <c r="H113" s="119"/>
      <c r="I113" s="21">
        <v>0</v>
      </c>
      <c r="J113" s="97">
        <f t="shared" si="95"/>
        <v>0</v>
      </c>
      <c r="K113" s="126"/>
      <c r="L113" s="21">
        <v>0</v>
      </c>
      <c r="M113" s="126"/>
      <c r="N113" s="21">
        <v>0</v>
      </c>
      <c r="O113" s="126"/>
      <c r="P113" s="21">
        <v>0</v>
      </c>
      <c r="Q113" s="126"/>
      <c r="R113" s="134">
        <f t="shared" si="96"/>
        <v>0</v>
      </c>
      <c r="S113" s="126"/>
      <c r="T113" s="139">
        <f t="shared" si="97"/>
        <v>0</v>
      </c>
      <c r="U113" s="22">
        <v>0</v>
      </c>
      <c r="V113" s="139">
        <f t="shared" si="98"/>
        <v>0</v>
      </c>
      <c r="W113" s="140">
        <f t="shared" si="99"/>
        <v>0</v>
      </c>
      <c r="X113" s="21">
        <v>0</v>
      </c>
      <c r="Y113" s="140">
        <f t="shared" si="100"/>
        <v>0</v>
      </c>
      <c r="Z113" s="126"/>
      <c r="AA113" s="154">
        <f t="shared" si="131"/>
        <v>0</v>
      </c>
      <c r="AB113" s="154">
        <f t="shared" si="132"/>
        <v>0</v>
      </c>
      <c r="AC113" s="154">
        <f t="shared" si="133"/>
        <v>0</v>
      </c>
      <c r="AD113" s="37">
        <v>0</v>
      </c>
      <c r="AE113" s="86"/>
      <c r="AF113" s="22">
        <v>0</v>
      </c>
      <c r="AG113" s="22">
        <v>0</v>
      </c>
      <c r="AH113" s="22">
        <v>0</v>
      </c>
      <c r="AI113" s="22">
        <v>0</v>
      </c>
      <c r="AJ113" s="22">
        <v>0</v>
      </c>
      <c r="AK113" s="22">
        <v>0</v>
      </c>
      <c r="AL113" s="22">
        <v>0</v>
      </c>
      <c r="AM113" s="154">
        <f t="shared" si="134"/>
        <v>0</v>
      </c>
      <c r="AN113" s="22">
        <v>0</v>
      </c>
      <c r="AO113" s="22">
        <v>0</v>
      </c>
      <c r="AP113" s="22">
        <v>0</v>
      </c>
      <c r="AQ113" s="22">
        <v>0</v>
      </c>
      <c r="AR113" s="22">
        <v>0</v>
      </c>
      <c r="AS113" s="22">
        <v>0</v>
      </c>
      <c r="AT113" s="22">
        <v>0</v>
      </c>
      <c r="AU113" s="22">
        <v>0</v>
      </c>
      <c r="AV113" s="22">
        <v>0</v>
      </c>
      <c r="AW113" s="22">
        <v>0</v>
      </c>
      <c r="AX113" s="22">
        <v>0</v>
      </c>
      <c r="AY113" s="22">
        <v>0</v>
      </c>
      <c r="AZ113" s="157">
        <f t="shared" si="93"/>
        <v>0</v>
      </c>
      <c r="BA113" s="179">
        <f t="shared" si="116"/>
        <v>0</v>
      </c>
      <c r="BB113" s="21">
        <v>0</v>
      </c>
      <c r="BC113" s="21">
        <v>0</v>
      </c>
      <c r="BD113" s="21">
        <v>0</v>
      </c>
      <c r="BE113" s="21">
        <v>0</v>
      </c>
      <c r="BF113" s="21">
        <v>0</v>
      </c>
      <c r="BG113" s="21">
        <v>0</v>
      </c>
      <c r="BH113" s="22">
        <v>0</v>
      </c>
      <c r="BI113" s="21">
        <v>0</v>
      </c>
      <c r="BJ113" s="21">
        <v>0</v>
      </c>
      <c r="BK113" s="159">
        <f t="shared" si="117"/>
        <v>0</v>
      </c>
    </row>
    <row r="114" spans="1:63" ht="28.5" customHeight="1" x14ac:dyDescent="0.2">
      <c r="A114" s="306"/>
      <c r="B114" s="5" t="s">
        <v>399</v>
      </c>
      <c r="C114" s="6" t="s">
        <v>400</v>
      </c>
      <c r="D114" s="6" t="s">
        <v>401</v>
      </c>
      <c r="E114" s="21">
        <v>0</v>
      </c>
      <c r="F114" s="21">
        <v>0</v>
      </c>
      <c r="G114" s="21">
        <v>0</v>
      </c>
      <c r="H114" s="119"/>
      <c r="I114" s="21">
        <v>0</v>
      </c>
      <c r="J114" s="97">
        <f t="shared" si="95"/>
        <v>0</v>
      </c>
      <c r="K114" s="126"/>
      <c r="L114" s="21">
        <v>0</v>
      </c>
      <c r="M114" s="126"/>
      <c r="N114" s="21">
        <v>0</v>
      </c>
      <c r="O114" s="126"/>
      <c r="P114" s="21">
        <v>1099117.3799999999</v>
      </c>
      <c r="Q114" s="126"/>
      <c r="R114" s="134">
        <f t="shared" si="96"/>
        <v>1099117.3799999999</v>
      </c>
      <c r="S114" s="126"/>
      <c r="T114" s="139">
        <f t="shared" si="97"/>
        <v>0</v>
      </c>
      <c r="U114" s="22">
        <v>0</v>
      </c>
      <c r="V114" s="139">
        <f t="shared" si="98"/>
        <v>0</v>
      </c>
      <c r="W114" s="140">
        <f t="shared" si="99"/>
        <v>0</v>
      </c>
      <c r="X114" s="21">
        <v>0</v>
      </c>
      <c r="Y114" s="140">
        <f t="shared" si="100"/>
        <v>0</v>
      </c>
      <c r="Z114" s="126"/>
      <c r="AA114" s="154">
        <f t="shared" si="131"/>
        <v>0</v>
      </c>
      <c r="AB114" s="154">
        <f t="shared" si="132"/>
        <v>0</v>
      </c>
      <c r="AC114" s="154">
        <f t="shared" si="133"/>
        <v>0</v>
      </c>
      <c r="AD114" s="37">
        <v>0</v>
      </c>
      <c r="AE114" s="86"/>
      <c r="AF114" s="22">
        <v>0</v>
      </c>
      <c r="AG114" s="22">
        <v>0</v>
      </c>
      <c r="AH114" s="22">
        <v>0</v>
      </c>
      <c r="AI114" s="22">
        <v>0</v>
      </c>
      <c r="AJ114" s="22">
        <v>0</v>
      </c>
      <c r="AK114" s="22">
        <v>0</v>
      </c>
      <c r="AL114" s="22">
        <v>0</v>
      </c>
      <c r="AM114" s="154">
        <f t="shared" si="134"/>
        <v>0</v>
      </c>
      <c r="AN114" s="22">
        <v>0</v>
      </c>
      <c r="AO114" s="22">
        <v>0</v>
      </c>
      <c r="AP114" s="22">
        <v>0</v>
      </c>
      <c r="AQ114" s="22">
        <v>0</v>
      </c>
      <c r="AR114" s="22">
        <v>0</v>
      </c>
      <c r="AS114" s="22">
        <v>0</v>
      </c>
      <c r="AT114" s="22">
        <v>0</v>
      </c>
      <c r="AU114" s="22">
        <v>0</v>
      </c>
      <c r="AV114" s="22">
        <v>0</v>
      </c>
      <c r="AW114" s="22">
        <v>0</v>
      </c>
      <c r="AX114" s="22">
        <v>0</v>
      </c>
      <c r="AY114" s="22">
        <v>0</v>
      </c>
      <c r="AZ114" s="157">
        <f t="shared" si="93"/>
        <v>0</v>
      </c>
      <c r="BA114" s="179">
        <f t="shared" si="116"/>
        <v>0</v>
      </c>
      <c r="BB114" s="21">
        <v>0</v>
      </c>
      <c r="BC114" s="21">
        <v>0</v>
      </c>
      <c r="BD114" s="21">
        <v>0</v>
      </c>
      <c r="BE114" s="21">
        <v>0</v>
      </c>
      <c r="BF114" s="21">
        <v>0</v>
      </c>
      <c r="BG114" s="21">
        <v>0</v>
      </c>
      <c r="BH114" s="22">
        <v>0</v>
      </c>
      <c r="BI114" s="21">
        <v>0</v>
      </c>
      <c r="BJ114" s="21">
        <v>0</v>
      </c>
      <c r="BK114" s="159">
        <f t="shared" si="117"/>
        <v>0</v>
      </c>
    </row>
    <row r="115" spans="1:63" ht="22.5" x14ac:dyDescent="0.2">
      <c r="A115" s="306"/>
      <c r="B115" s="5" t="s">
        <v>402</v>
      </c>
      <c r="C115" s="6" t="s">
        <v>403</v>
      </c>
      <c r="D115" s="6" t="s">
        <v>404</v>
      </c>
      <c r="E115" s="21">
        <v>78606.02</v>
      </c>
      <c r="F115" s="21">
        <v>15025.15</v>
      </c>
      <c r="G115" s="21">
        <v>13435.94</v>
      </c>
      <c r="H115" s="119"/>
      <c r="I115" s="21">
        <v>12129.74</v>
      </c>
      <c r="J115" s="97">
        <f t="shared" si="95"/>
        <v>119196.85</v>
      </c>
      <c r="K115" s="126"/>
      <c r="L115" s="21">
        <v>89815.89</v>
      </c>
      <c r="M115" s="126"/>
      <c r="N115" s="21">
        <v>29897.22</v>
      </c>
      <c r="O115" s="126"/>
      <c r="P115" s="21">
        <v>0</v>
      </c>
      <c r="Q115" s="126"/>
      <c r="R115" s="134">
        <f t="shared" si="96"/>
        <v>238909.96</v>
      </c>
      <c r="S115" s="126"/>
      <c r="T115" s="139">
        <f t="shared" si="97"/>
        <v>119196.85</v>
      </c>
      <c r="U115" s="22">
        <v>17037.12</v>
      </c>
      <c r="V115" s="139">
        <f t="shared" si="98"/>
        <v>136233.97</v>
      </c>
      <c r="W115" s="140">
        <f t="shared" si="99"/>
        <v>89815.89</v>
      </c>
      <c r="X115" s="21">
        <v>12860.11</v>
      </c>
      <c r="Y115" s="140">
        <f t="shared" si="100"/>
        <v>102676</v>
      </c>
      <c r="Z115" s="126"/>
      <c r="AA115" s="154">
        <f t="shared" si="131"/>
        <v>29702</v>
      </c>
      <c r="AB115" s="154">
        <f t="shared" si="132"/>
        <v>106531.96000000002</v>
      </c>
      <c r="AC115" s="154">
        <f t="shared" si="133"/>
        <v>0</v>
      </c>
      <c r="AD115" s="37">
        <v>0</v>
      </c>
      <c r="AE115" s="86"/>
      <c r="AF115" s="22">
        <v>1962.42</v>
      </c>
      <c r="AG115" s="22">
        <v>27295.97</v>
      </c>
      <c r="AH115" s="22">
        <v>264.93</v>
      </c>
      <c r="AI115" s="22">
        <v>178.68</v>
      </c>
      <c r="AJ115" s="22">
        <v>0</v>
      </c>
      <c r="AK115" s="22">
        <v>0</v>
      </c>
      <c r="AL115" s="22">
        <v>0</v>
      </c>
      <c r="AM115" s="154">
        <f t="shared" si="134"/>
        <v>29702</v>
      </c>
      <c r="AN115" s="22">
        <v>1676.08</v>
      </c>
      <c r="AO115" s="22">
        <v>142.41</v>
      </c>
      <c r="AP115" s="22">
        <v>0</v>
      </c>
      <c r="AQ115" s="22">
        <v>0</v>
      </c>
      <c r="AR115" s="22">
        <v>76902.31</v>
      </c>
      <c r="AS115" s="22">
        <v>0.32</v>
      </c>
      <c r="AT115" s="22">
        <v>21251.99</v>
      </c>
      <c r="AU115" s="22">
        <v>6293.62</v>
      </c>
      <c r="AV115" s="22">
        <v>13.49</v>
      </c>
      <c r="AW115" s="22">
        <v>251.74</v>
      </c>
      <c r="AX115" s="22">
        <v>0</v>
      </c>
      <c r="AY115" s="22">
        <v>0</v>
      </c>
      <c r="AZ115" s="157">
        <f t="shared" si="93"/>
        <v>106531.96000000002</v>
      </c>
      <c r="BA115" s="179">
        <f t="shared" si="116"/>
        <v>0</v>
      </c>
      <c r="BB115" s="21">
        <v>0</v>
      </c>
      <c r="BC115" s="21">
        <v>0</v>
      </c>
      <c r="BD115" s="21">
        <v>0</v>
      </c>
      <c r="BE115" s="21">
        <v>0</v>
      </c>
      <c r="BF115" s="21">
        <v>0</v>
      </c>
      <c r="BG115" s="21">
        <v>0</v>
      </c>
      <c r="BH115" s="22">
        <v>0</v>
      </c>
      <c r="BI115" s="21">
        <v>0</v>
      </c>
      <c r="BJ115" s="21">
        <v>0</v>
      </c>
      <c r="BK115" s="159">
        <f t="shared" si="117"/>
        <v>0</v>
      </c>
    </row>
    <row r="116" spans="1:63" ht="20.45" customHeight="1" x14ac:dyDescent="0.2">
      <c r="A116" s="306"/>
      <c r="B116" s="5" t="s">
        <v>405</v>
      </c>
      <c r="C116" s="6" t="s">
        <v>406</v>
      </c>
      <c r="D116" s="6" t="s">
        <v>407</v>
      </c>
      <c r="E116" s="21">
        <v>4393298.2</v>
      </c>
      <c r="F116" s="21">
        <v>839757.04</v>
      </c>
      <c r="G116" s="21">
        <v>750936.14</v>
      </c>
      <c r="H116" s="119"/>
      <c r="I116" s="21">
        <v>677932.1</v>
      </c>
      <c r="J116" s="97">
        <f t="shared" si="95"/>
        <v>6661923.4799999995</v>
      </c>
      <c r="K116" s="126"/>
      <c r="L116" s="21">
        <v>5019819.12</v>
      </c>
      <c r="M116" s="126"/>
      <c r="N116" s="21">
        <v>1670958.79</v>
      </c>
      <c r="O116" s="126"/>
      <c r="P116" s="21">
        <v>0</v>
      </c>
      <c r="Q116" s="126"/>
      <c r="R116" s="134">
        <f t="shared" si="96"/>
        <v>13352701.390000001</v>
      </c>
      <c r="S116" s="126"/>
      <c r="T116" s="139">
        <f t="shared" si="97"/>
        <v>6661923.4799999995</v>
      </c>
      <c r="U116" s="22">
        <v>952206.15</v>
      </c>
      <c r="V116" s="139">
        <f t="shared" si="98"/>
        <v>7614129.6299999999</v>
      </c>
      <c r="W116" s="140">
        <f t="shared" si="99"/>
        <v>5019819.12</v>
      </c>
      <c r="X116" s="21">
        <v>718752.64</v>
      </c>
      <c r="Y116" s="140">
        <f t="shared" si="100"/>
        <v>5738571.7599999998</v>
      </c>
      <c r="Z116" s="126"/>
      <c r="AA116" s="154">
        <f t="shared" si="131"/>
        <v>1660047.44</v>
      </c>
      <c r="AB116" s="154">
        <f t="shared" si="132"/>
        <v>5954082.1800000006</v>
      </c>
      <c r="AC116" s="154">
        <f t="shared" si="133"/>
        <v>0</v>
      </c>
      <c r="AD116" s="37">
        <v>0</v>
      </c>
      <c r="AE116" s="86"/>
      <c r="AF116" s="22">
        <v>109679.87</v>
      </c>
      <c r="AG116" s="22">
        <v>1525574.22</v>
      </c>
      <c r="AH116" s="22">
        <v>14806.77</v>
      </c>
      <c r="AI116" s="22">
        <v>9986.58</v>
      </c>
      <c r="AJ116" s="22">
        <v>0</v>
      </c>
      <c r="AK116" s="22">
        <v>0</v>
      </c>
      <c r="AL116" s="22">
        <v>0</v>
      </c>
      <c r="AM116" s="154">
        <f t="shared" si="134"/>
        <v>1660047.44</v>
      </c>
      <c r="AN116" s="22">
        <v>93676.28</v>
      </c>
      <c r="AO116" s="22">
        <v>7959.04</v>
      </c>
      <c r="AP116" s="22">
        <v>0</v>
      </c>
      <c r="AQ116" s="22">
        <v>0</v>
      </c>
      <c r="AR116" s="22">
        <v>4298077.9800000004</v>
      </c>
      <c r="AS116" s="22">
        <v>17.95</v>
      </c>
      <c r="AT116" s="22">
        <v>1187775.8400000001</v>
      </c>
      <c r="AU116" s="22">
        <v>351751.18</v>
      </c>
      <c r="AV116" s="22">
        <v>754.09</v>
      </c>
      <c r="AW116" s="22">
        <v>14069.82</v>
      </c>
      <c r="AX116" s="22">
        <v>0</v>
      </c>
      <c r="AY116" s="22">
        <v>0</v>
      </c>
      <c r="AZ116" s="157">
        <f t="shared" si="93"/>
        <v>5954082.1800000006</v>
      </c>
      <c r="BA116" s="179">
        <f t="shared" si="116"/>
        <v>0</v>
      </c>
      <c r="BB116" s="21">
        <v>0</v>
      </c>
      <c r="BC116" s="21">
        <v>0</v>
      </c>
      <c r="BD116" s="21">
        <v>0</v>
      </c>
      <c r="BE116" s="21">
        <v>0</v>
      </c>
      <c r="BF116" s="21">
        <v>0</v>
      </c>
      <c r="BG116" s="21">
        <v>0</v>
      </c>
      <c r="BH116" s="22">
        <v>0</v>
      </c>
      <c r="BI116" s="21">
        <v>0</v>
      </c>
      <c r="BJ116" s="21">
        <v>0</v>
      </c>
      <c r="BK116" s="159">
        <f t="shared" si="117"/>
        <v>0</v>
      </c>
    </row>
    <row r="117" spans="1:63" ht="33.75" x14ac:dyDescent="0.2">
      <c r="A117" s="306"/>
      <c r="B117" s="74" t="s">
        <v>408</v>
      </c>
      <c r="C117" s="73" t="s">
        <v>1691</v>
      </c>
      <c r="D117" s="6" t="s">
        <v>409</v>
      </c>
      <c r="E117" s="21">
        <v>0</v>
      </c>
      <c r="F117" s="21">
        <v>0</v>
      </c>
      <c r="G117" s="21">
        <v>0</v>
      </c>
      <c r="H117" s="119"/>
      <c r="I117" s="21">
        <v>0</v>
      </c>
      <c r="J117" s="97">
        <f t="shared" si="95"/>
        <v>0</v>
      </c>
      <c r="K117" s="126"/>
      <c r="L117" s="21">
        <v>0</v>
      </c>
      <c r="M117" s="126"/>
      <c r="N117" s="21">
        <v>1385559.85</v>
      </c>
      <c r="O117" s="126"/>
      <c r="P117" s="21">
        <v>0</v>
      </c>
      <c r="Q117" s="126"/>
      <c r="R117" s="134">
        <f t="shared" si="96"/>
        <v>1385559.85</v>
      </c>
      <c r="S117" s="126"/>
      <c r="T117" s="139">
        <f t="shared" si="97"/>
        <v>0</v>
      </c>
      <c r="U117" s="22">
        <v>789569.81</v>
      </c>
      <c r="V117" s="139">
        <f t="shared" si="98"/>
        <v>789569.81</v>
      </c>
      <c r="W117" s="140">
        <f t="shared" si="99"/>
        <v>0</v>
      </c>
      <c r="X117" s="21">
        <v>595990.04</v>
      </c>
      <c r="Y117" s="140">
        <f t="shared" si="100"/>
        <v>595990.04</v>
      </c>
      <c r="Z117" s="126"/>
      <c r="AA117" s="154">
        <f t="shared" si="131"/>
        <v>172143.55</v>
      </c>
      <c r="AB117" s="154">
        <f t="shared" si="132"/>
        <v>617426.24999999988</v>
      </c>
      <c r="AC117" s="154">
        <f t="shared" si="133"/>
        <v>0</v>
      </c>
      <c r="AD117" s="37">
        <v>0</v>
      </c>
      <c r="AE117" s="86"/>
      <c r="AF117" s="22">
        <v>11373.58</v>
      </c>
      <c r="AG117" s="22">
        <v>158198.95000000001</v>
      </c>
      <c r="AH117" s="22">
        <v>1535.43</v>
      </c>
      <c r="AI117" s="22">
        <v>1035.5899999999999</v>
      </c>
      <c r="AJ117" s="22">
        <v>0</v>
      </c>
      <c r="AK117" s="22">
        <v>0</v>
      </c>
      <c r="AL117" s="22">
        <v>0</v>
      </c>
      <c r="AM117" s="154">
        <f t="shared" si="134"/>
        <v>172143.55</v>
      </c>
      <c r="AN117" s="22">
        <v>9714.0400000000009</v>
      </c>
      <c r="AO117" s="22">
        <v>825.34</v>
      </c>
      <c r="AP117" s="22">
        <v>0</v>
      </c>
      <c r="AQ117" s="22">
        <v>0</v>
      </c>
      <c r="AR117" s="22">
        <v>445701.97</v>
      </c>
      <c r="AS117" s="22">
        <v>1.86</v>
      </c>
      <c r="AT117" s="22">
        <v>123169.95</v>
      </c>
      <c r="AU117" s="22">
        <v>36475.879999999997</v>
      </c>
      <c r="AV117" s="22">
        <v>78.2</v>
      </c>
      <c r="AW117" s="22">
        <v>1459.01</v>
      </c>
      <c r="AX117" s="22">
        <v>0</v>
      </c>
      <c r="AY117" s="22">
        <v>0</v>
      </c>
      <c r="AZ117" s="157">
        <f t="shared" si="93"/>
        <v>617426.24999999988</v>
      </c>
      <c r="BA117" s="179">
        <f t="shared" si="116"/>
        <v>0</v>
      </c>
      <c r="BB117" s="21">
        <v>0</v>
      </c>
      <c r="BC117" s="21">
        <v>0</v>
      </c>
      <c r="BD117" s="21">
        <v>0</v>
      </c>
      <c r="BE117" s="21">
        <v>0</v>
      </c>
      <c r="BF117" s="21">
        <v>0</v>
      </c>
      <c r="BG117" s="21">
        <v>0</v>
      </c>
      <c r="BH117" s="22">
        <v>0</v>
      </c>
      <c r="BI117" s="21">
        <v>0</v>
      </c>
      <c r="BJ117" s="21">
        <v>0</v>
      </c>
      <c r="BK117" s="159">
        <f t="shared" si="117"/>
        <v>0</v>
      </c>
    </row>
    <row r="118" spans="1:63" ht="22.5" x14ac:dyDescent="0.2">
      <c r="A118" s="306"/>
      <c r="B118" s="5" t="s">
        <v>410</v>
      </c>
      <c r="C118" s="6" t="s">
        <v>411</v>
      </c>
      <c r="D118" s="6" t="s">
        <v>412</v>
      </c>
      <c r="E118" s="21">
        <v>360004.09</v>
      </c>
      <c r="F118" s="21">
        <v>68812.990000000005</v>
      </c>
      <c r="G118" s="21">
        <v>61534.65</v>
      </c>
      <c r="H118" s="119"/>
      <c r="I118" s="21">
        <v>55552.42</v>
      </c>
      <c r="J118" s="97">
        <f t="shared" si="95"/>
        <v>545904.15</v>
      </c>
      <c r="K118" s="126"/>
      <c r="L118" s="21">
        <v>411343.67</v>
      </c>
      <c r="M118" s="126"/>
      <c r="N118" s="21">
        <v>136924.92000000001</v>
      </c>
      <c r="O118" s="126"/>
      <c r="P118" s="21">
        <v>0</v>
      </c>
      <c r="Q118" s="126"/>
      <c r="R118" s="134">
        <f t="shared" si="96"/>
        <v>1094172.74</v>
      </c>
      <c r="S118" s="126"/>
      <c r="T118" s="139">
        <f t="shared" si="97"/>
        <v>545904.15</v>
      </c>
      <c r="U118" s="22">
        <v>78027.509999999995</v>
      </c>
      <c r="V118" s="139">
        <f t="shared" si="98"/>
        <v>623931.66</v>
      </c>
      <c r="W118" s="140">
        <f t="shared" si="99"/>
        <v>411343.67</v>
      </c>
      <c r="X118" s="21">
        <v>58897.41</v>
      </c>
      <c r="Y118" s="140">
        <f t="shared" si="100"/>
        <v>470241.07999999996</v>
      </c>
      <c r="Z118" s="126"/>
      <c r="AA118" s="154">
        <f t="shared" si="131"/>
        <v>136030.79999999999</v>
      </c>
      <c r="AB118" s="154">
        <f t="shared" si="132"/>
        <v>487900.85</v>
      </c>
      <c r="AC118" s="154">
        <f t="shared" si="133"/>
        <v>0</v>
      </c>
      <c r="AD118" s="37">
        <v>0</v>
      </c>
      <c r="AE118" s="86"/>
      <c r="AF118" s="22">
        <v>8987.6</v>
      </c>
      <c r="AG118" s="22">
        <v>125011.54</v>
      </c>
      <c r="AH118" s="22">
        <v>1213.32</v>
      </c>
      <c r="AI118" s="22">
        <v>818.34</v>
      </c>
      <c r="AJ118" s="22">
        <v>0</v>
      </c>
      <c r="AK118" s="22">
        <v>0</v>
      </c>
      <c r="AL118" s="22">
        <v>0</v>
      </c>
      <c r="AM118" s="154">
        <f t="shared" si="134"/>
        <v>136030.79999999999</v>
      </c>
      <c r="AN118" s="22">
        <v>7676.2</v>
      </c>
      <c r="AO118" s="22">
        <v>652.20000000000005</v>
      </c>
      <c r="AP118" s="22">
        <v>0</v>
      </c>
      <c r="AQ118" s="22">
        <v>0</v>
      </c>
      <c r="AR118" s="22">
        <v>352201.37</v>
      </c>
      <c r="AS118" s="22">
        <v>1.47</v>
      </c>
      <c r="AT118" s="22">
        <v>97331.01</v>
      </c>
      <c r="AU118" s="22">
        <v>28823.87</v>
      </c>
      <c r="AV118" s="22">
        <v>61.79</v>
      </c>
      <c r="AW118" s="22">
        <v>1152.94</v>
      </c>
      <c r="AX118" s="22">
        <v>0</v>
      </c>
      <c r="AY118" s="22">
        <v>0</v>
      </c>
      <c r="AZ118" s="157">
        <f t="shared" si="93"/>
        <v>487900.85</v>
      </c>
      <c r="BA118" s="179">
        <f t="shared" si="116"/>
        <v>0</v>
      </c>
      <c r="BB118" s="21">
        <v>0</v>
      </c>
      <c r="BC118" s="21">
        <v>0</v>
      </c>
      <c r="BD118" s="21">
        <v>0</v>
      </c>
      <c r="BE118" s="21">
        <v>0</v>
      </c>
      <c r="BF118" s="21">
        <v>0</v>
      </c>
      <c r="BG118" s="21">
        <v>0</v>
      </c>
      <c r="BH118" s="22">
        <v>0</v>
      </c>
      <c r="BI118" s="21">
        <v>0</v>
      </c>
      <c r="BJ118" s="21">
        <v>0</v>
      </c>
      <c r="BK118" s="159">
        <f t="shared" si="117"/>
        <v>0</v>
      </c>
    </row>
    <row r="119" spans="1:63" x14ac:dyDescent="0.2">
      <c r="A119" s="306"/>
      <c r="B119" s="5" t="s">
        <v>413</v>
      </c>
      <c r="C119" s="6" t="s">
        <v>414</v>
      </c>
      <c r="D119" s="6" t="s">
        <v>415</v>
      </c>
      <c r="E119" s="21">
        <v>0</v>
      </c>
      <c r="F119" s="21">
        <v>0</v>
      </c>
      <c r="G119" s="21">
        <v>0</v>
      </c>
      <c r="H119" s="119"/>
      <c r="I119" s="21">
        <v>0</v>
      </c>
      <c r="J119" s="97">
        <f t="shared" si="95"/>
        <v>0</v>
      </c>
      <c r="K119" s="126"/>
      <c r="L119" s="21">
        <v>0</v>
      </c>
      <c r="M119" s="126"/>
      <c r="N119" s="21">
        <v>0</v>
      </c>
      <c r="O119" s="126"/>
      <c r="P119" s="21">
        <v>0</v>
      </c>
      <c r="Q119" s="126"/>
      <c r="R119" s="134">
        <f t="shared" si="96"/>
        <v>0</v>
      </c>
      <c r="S119" s="126"/>
      <c r="T119" s="139">
        <f t="shared" si="97"/>
        <v>0</v>
      </c>
      <c r="U119" s="22">
        <v>0</v>
      </c>
      <c r="V119" s="139">
        <f t="shared" si="98"/>
        <v>0</v>
      </c>
      <c r="W119" s="140">
        <f t="shared" si="99"/>
        <v>0</v>
      </c>
      <c r="X119" s="21">
        <v>0</v>
      </c>
      <c r="Y119" s="140">
        <f t="shared" si="100"/>
        <v>0</v>
      </c>
      <c r="Z119" s="126"/>
      <c r="AA119" s="154">
        <f t="shared" si="131"/>
        <v>0</v>
      </c>
      <c r="AB119" s="154">
        <f t="shared" si="132"/>
        <v>0</v>
      </c>
      <c r="AC119" s="154">
        <f t="shared" si="133"/>
        <v>0</v>
      </c>
      <c r="AD119" s="37">
        <v>0</v>
      </c>
      <c r="AE119" s="86"/>
      <c r="AF119" s="22">
        <v>0</v>
      </c>
      <c r="AG119" s="22">
        <v>0</v>
      </c>
      <c r="AH119" s="22">
        <v>0</v>
      </c>
      <c r="AI119" s="22">
        <v>0</v>
      </c>
      <c r="AJ119" s="22">
        <v>0</v>
      </c>
      <c r="AK119" s="22">
        <v>0</v>
      </c>
      <c r="AL119" s="22">
        <v>0</v>
      </c>
      <c r="AM119" s="154">
        <f t="shared" si="134"/>
        <v>0</v>
      </c>
      <c r="AN119" s="22">
        <v>0</v>
      </c>
      <c r="AO119" s="22">
        <v>0</v>
      </c>
      <c r="AP119" s="22">
        <v>0</v>
      </c>
      <c r="AQ119" s="22">
        <v>0</v>
      </c>
      <c r="AR119" s="22">
        <v>0</v>
      </c>
      <c r="AS119" s="22">
        <v>0</v>
      </c>
      <c r="AT119" s="22">
        <v>0</v>
      </c>
      <c r="AU119" s="22">
        <v>0</v>
      </c>
      <c r="AV119" s="22">
        <v>0</v>
      </c>
      <c r="AW119" s="22">
        <v>0</v>
      </c>
      <c r="AX119" s="22">
        <v>0</v>
      </c>
      <c r="AY119" s="22">
        <v>0</v>
      </c>
      <c r="AZ119" s="157">
        <f t="shared" si="93"/>
        <v>0</v>
      </c>
      <c r="BA119" s="179">
        <f t="shared" si="116"/>
        <v>0</v>
      </c>
      <c r="BB119" s="21">
        <v>0</v>
      </c>
      <c r="BC119" s="21">
        <v>0</v>
      </c>
      <c r="BD119" s="21">
        <v>0</v>
      </c>
      <c r="BE119" s="21">
        <v>0</v>
      </c>
      <c r="BF119" s="21">
        <v>0</v>
      </c>
      <c r="BG119" s="21">
        <v>0</v>
      </c>
      <c r="BH119" s="22">
        <v>0</v>
      </c>
      <c r="BI119" s="21">
        <v>0</v>
      </c>
      <c r="BJ119" s="21">
        <v>0</v>
      </c>
      <c r="BK119" s="159">
        <f t="shared" si="117"/>
        <v>0</v>
      </c>
    </row>
    <row r="120" spans="1:63" x14ac:dyDescent="0.2">
      <c r="A120" s="306"/>
      <c r="B120" s="5" t="s">
        <v>416</v>
      </c>
      <c r="C120" s="6" t="s">
        <v>417</v>
      </c>
      <c r="D120" s="6" t="s">
        <v>418</v>
      </c>
      <c r="E120" s="21">
        <v>0</v>
      </c>
      <c r="F120" s="21">
        <v>0</v>
      </c>
      <c r="G120" s="21">
        <v>0</v>
      </c>
      <c r="H120" s="119"/>
      <c r="I120" s="21">
        <v>0</v>
      </c>
      <c r="J120" s="97">
        <f t="shared" si="95"/>
        <v>0</v>
      </c>
      <c r="K120" s="126"/>
      <c r="L120" s="21">
        <v>0</v>
      </c>
      <c r="M120" s="126"/>
      <c r="N120" s="21">
        <v>0</v>
      </c>
      <c r="O120" s="126"/>
      <c r="P120" s="21">
        <v>0</v>
      </c>
      <c r="Q120" s="126"/>
      <c r="R120" s="134">
        <f t="shared" si="96"/>
        <v>0</v>
      </c>
      <c r="S120" s="126"/>
      <c r="T120" s="139">
        <f t="shared" si="97"/>
        <v>0</v>
      </c>
      <c r="U120" s="22">
        <v>0</v>
      </c>
      <c r="V120" s="139">
        <f t="shared" si="98"/>
        <v>0</v>
      </c>
      <c r="W120" s="140">
        <f t="shared" si="99"/>
        <v>0</v>
      </c>
      <c r="X120" s="21">
        <v>0</v>
      </c>
      <c r="Y120" s="140">
        <f t="shared" si="100"/>
        <v>0</v>
      </c>
      <c r="Z120" s="126"/>
      <c r="AA120" s="154">
        <f t="shared" si="131"/>
        <v>0</v>
      </c>
      <c r="AB120" s="154">
        <f t="shared" si="132"/>
        <v>0</v>
      </c>
      <c r="AC120" s="154">
        <f t="shared" si="133"/>
        <v>0</v>
      </c>
      <c r="AD120" s="37">
        <v>0</v>
      </c>
      <c r="AE120" s="86"/>
      <c r="AF120" s="22">
        <v>0</v>
      </c>
      <c r="AG120" s="22">
        <v>0</v>
      </c>
      <c r="AH120" s="22">
        <v>0</v>
      </c>
      <c r="AI120" s="22">
        <v>0</v>
      </c>
      <c r="AJ120" s="22">
        <v>0</v>
      </c>
      <c r="AK120" s="22">
        <v>0</v>
      </c>
      <c r="AL120" s="22">
        <v>0</v>
      </c>
      <c r="AM120" s="154">
        <f t="shared" si="134"/>
        <v>0</v>
      </c>
      <c r="AN120" s="22">
        <v>0</v>
      </c>
      <c r="AO120" s="22">
        <v>0</v>
      </c>
      <c r="AP120" s="22">
        <v>0</v>
      </c>
      <c r="AQ120" s="22">
        <v>0</v>
      </c>
      <c r="AR120" s="22">
        <v>0</v>
      </c>
      <c r="AS120" s="22">
        <v>0</v>
      </c>
      <c r="AT120" s="22">
        <v>0</v>
      </c>
      <c r="AU120" s="22">
        <v>0</v>
      </c>
      <c r="AV120" s="22">
        <v>0</v>
      </c>
      <c r="AW120" s="22">
        <v>0</v>
      </c>
      <c r="AX120" s="22">
        <v>0</v>
      </c>
      <c r="AY120" s="22">
        <v>0</v>
      </c>
      <c r="AZ120" s="157">
        <f t="shared" si="93"/>
        <v>0</v>
      </c>
      <c r="BA120" s="179">
        <f t="shared" si="116"/>
        <v>0</v>
      </c>
      <c r="BB120" s="21">
        <v>0</v>
      </c>
      <c r="BC120" s="21">
        <v>0</v>
      </c>
      <c r="BD120" s="21">
        <v>0</v>
      </c>
      <c r="BE120" s="21">
        <v>0</v>
      </c>
      <c r="BF120" s="21">
        <v>0</v>
      </c>
      <c r="BG120" s="21">
        <v>0</v>
      </c>
      <c r="BH120" s="22">
        <v>0</v>
      </c>
      <c r="BI120" s="21">
        <v>0</v>
      </c>
      <c r="BJ120" s="21">
        <v>0</v>
      </c>
      <c r="BK120" s="159">
        <f t="shared" si="117"/>
        <v>0</v>
      </c>
    </row>
    <row r="121" spans="1:63" x14ac:dyDescent="0.2">
      <c r="A121" s="306"/>
      <c r="B121" s="5" t="s">
        <v>419</v>
      </c>
      <c r="C121" s="6" t="s">
        <v>420</v>
      </c>
      <c r="D121" s="6" t="s">
        <v>421</v>
      </c>
      <c r="E121" s="21">
        <v>0</v>
      </c>
      <c r="F121" s="21">
        <v>0</v>
      </c>
      <c r="G121" s="21">
        <v>0</v>
      </c>
      <c r="H121" s="119"/>
      <c r="I121" s="21">
        <v>780.7</v>
      </c>
      <c r="J121" s="97">
        <f t="shared" si="95"/>
        <v>780.7</v>
      </c>
      <c r="K121" s="126"/>
      <c r="L121" s="21">
        <v>0</v>
      </c>
      <c r="M121" s="126"/>
      <c r="N121" s="21">
        <v>0</v>
      </c>
      <c r="O121" s="126"/>
      <c r="P121" s="21">
        <v>0</v>
      </c>
      <c r="Q121" s="126"/>
      <c r="R121" s="134">
        <f t="shared" si="96"/>
        <v>780.7</v>
      </c>
      <c r="S121" s="126"/>
      <c r="T121" s="139">
        <f t="shared" si="97"/>
        <v>780.7</v>
      </c>
      <c r="U121" s="22">
        <v>0</v>
      </c>
      <c r="V121" s="139">
        <f t="shared" si="98"/>
        <v>780.7</v>
      </c>
      <c r="W121" s="140">
        <f t="shared" si="99"/>
        <v>0</v>
      </c>
      <c r="X121" s="21">
        <v>0</v>
      </c>
      <c r="Y121" s="140">
        <f t="shared" si="100"/>
        <v>0</v>
      </c>
      <c r="Z121" s="126"/>
      <c r="AA121" s="154">
        <f t="shared" si="131"/>
        <v>170.21</v>
      </c>
      <c r="AB121" s="154">
        <f t="shared" si="132"/>
        <v>610.50000000000011</v>
      </c>
      <c r="AC121" s="154">
        <f t="shared" si="133"/>
        <v>0</v>
      </c>
      <c r="AD121" s="37">
        <v>0</v>
      </c>
      <c r="AE121" s="86"/>
      <c r="AF121" s="22">
        <v>11.25</v>
      </c>
      <c r="AG121" s="22">
        <v>156.41999999999999</v>
      </c>
      <c r="AH121" s="22">
        <v>1.52</v>
      </c>
      <c r="AI121" s="22">
        <v>1.02</v>
      </c>
      <c r="AJ121" s="22">
        <v>0</v>
      </c>
      <c r="AK121" s="22">
        <v>0</v>
      </c>
      <c r="AL121" s="22">
        <v>0</v>
      </c>
      <c r="AM121" s="154">
        <f t="shared" si="134"/>
        <v>170.21</v>
      </c>
      <c r="AN121" s="22">
        <v>9.6</v>
      </c>
      <c r="AO121" s="22">
        <v>0.82</v>
      </c>
      <c r="AP121" s="22">
        <v>0</v>
      </c>
      <c r="AQ121" s="22">
        <v>0</v>
      </c>
      <c r="AR121" s="22">
        <v>440.7</v>
      </c>
      <c r="AS121" s="22">
        <v>0</v>
      </c>
      <c r="AT121" s="22">
        <v>121.79</v>
      </c>
      <c r="AU121" s="22">
        <v>36.07</v>
      </c>
      <c r="AV121" s="22">
        <v>0.08</v>
      </c>
      <c r="AW121" s="22">
        <v>1.44</v>
      </c>
      <c r="AX121" s="22">
        <v>0</v>
      </c>
      <c r="AY121" s="22">
        <v>0</v>
      </c>
      <c r="AZ121" s="157">
        <f t="shared" si="93"/>
        <v>610.50000000000011</v>
      </c>
      <c r="BA121" s="179">
        <f t="shared" si="116"/>
        <v>0</v>
      </c>
      <c r="BB121" s="21">
        <v>0</v>
      </c>
      <c r="BC121" s="21">
        <v>0</v>
      </c>
      <c r="BD121" s="21">
        <v>0</v>
      </c>
      <c r="BE121" s="21">
        <v>0</v>
      </c>
      <c r="BF121" s="21">
        <v>0</v>
      </c>
      <c r="BG121" s="21">
        <v>0</v>
      </c>
      <c r="BH121" s="22">
        <v>0</v>
      </c>
      <c r="BI121" s="21">
        <v>0</v>
      </c>
      <c r="BJ121" s="21">
        <v>0</v>
      </c>
      <c r="BK121" s="159">
        <f t="shared" si="117"/>
        <v>0</v>
      </c>
    </row>
    <row r="122" spans="1:63" ht="22.5" x14ac:dyDescent="0.2">
      <c r="A122" s="306"/>
      <c r="B122" s="5" t="s">
        <v>422</v>
      </c>
      <c r="C122" s="6" t="s">
        <v>423</v>
      </c>
      <c r="D122" s="6" t="s">
        <v>424</v>
      </c>
      <c r="E122" s="21">
        <v>0</v>
      </c>
      <c r="F122" s="21">
        <v>0</v>
      </c>
      <c r="G122" s="21">
        <v>0</v>
      </c>
      <c r="H122" s="119"/>
      <c r="I122" s="21">
        <v>0</v>
      </c>
      <c r="J122" s="97">
        <f t="shared" si="95"/>
        <v>0</v>
      </c>
      <c r="K122" s="126"/>
      <c r="L122" s="21">
        <v>0</v>
      </c>
      <c r="M122" s="126"/>
      <c r="N122" s="21">
        <v>0</v>
      </c>
      <c r="O122" s="126"/>
      <c r="P122" s="21">
        <v>0</v>
      </c>
      <c r="Q122" s="126"/>
      <c r="R122" s="134">
        <f t="shared" si="96"/>
        <v>0</v>
      </c>
      <c r="S122" s="126"/>
      <c r="T122" s="139">
        <f t="shared" si="97"/>
        <v>0</v>
      </c>
      <c r="U122" s="22">
        <v>0</v>
      </c>
      <c r="V122" s="139">
        <f t="shared" si="98"/>
        <v>0</v>
      </c>
      <c r="W122" s="140">
        <f t="shared" si="99"/>
        <v>0</v>
      </c>
      <c r="X122" s="21">
        <v>0</v>
      </c>
      <c r="Y122" s="140">
        <f t="shared" si="100"/>
        <v>0</v>
      </c>
      <c r="Z122" s="126"/>
      <c r="AA122" s="154">
        <f t="shared" si="131"/>
        <v>0</v>
      </c>
      <c r="AB122" s="154">
        <f t="shared" si="132"/>
        <v>0</v>
      </c>
      <c r="AC122" s="154">
        <f t="shared" si="133"/>
        <v>0</v>
      </c>
      <c r="AD122" s="37">
        <v>0</v>
      </c>
      <c r="AE122" s="86"/>
      <c r="AF122" s="22">
        <v>0</v>
      </c>
      <c r="AG122" s="22">
        <v>0</v>
      </c>
      <c r="AH122" s="22">
        <v>0</v>
      </c>
      <c r="AI122" s="22">
        <v>0</v>
      </c>
      <c r="AJ122" s="22">
        <v>0</v>
      </c>
      <c r="AK122" s="22">
        <v>0</v>
      </c>
      <c r="AL122" s="22">
        <v>0</v>
      </c>
      <c r="AM122" s="154">
        <f t="shared" si="134"/>
        <v>0</v>
      </c>
      <c r="AN122" s="22">
        <v>0</v>
      </c>
      <c r="AO122" s="22">
        <v>0</v>
      </c>
      <c r="AP122" s="22">
        <v>0</v>
      </c>
      <c r="AQ122" s="22">
        <v>0</v>
      </c>
      <c r="AR122" s="22">
        <v>0</v>
      </c>
      <c r="AS122" s="22">
        <v>0</v>
      </c>
      <c r="AT122" s="22">
        <v>0</v>
      </c>
      <c r="AU122" s="22">
        <v>0</v>
      </c>
      <c r="AV122" s="22">
        <v>0</v>
      </c>
      <c r="AW122" s="22">
        <v>0</v>
      </c>
      <c r="AX122" s="22">
        <v>0</v>
      </c>
      <c r="AY122" s="22">
        <v>0</v>
      </c>
      <c r="AZ122" s="157">
        <f t="shared" si="93"/>
        <v>0</v>
      </c>
      <c r="BA122" s="179">
        <f t="shared" si="116"/>
        <v>0</v>
      </c>
      <c r="BB122" s="21">
        <v>0</v>
      </c>
      <c r="BC122" s="21">
        <v>0</v>
      </c>
      <c r="BD122" s="21">
        <v>0</v>
      </c>
      <c r="BE122" s="21">
        <v>0</v>
      </c>
      <c r="BF122" s="21">
        <v>0</v>
      </c>
      <c r="BG122" s="21">
        <v>0</v>
      </c>
      <c r="BH122" s="22">
        <v>0</v>
      </c>
      <c r="BI122" s="21">
        <v>0</v>
      </c>
      <c r="BJ122" s="21">
        <v>0</v>
      </c>
      <c r="BK122" s="159">
        <f t="shared" si="117"/>
        <v>0</v>
      </c>
    </row>
    <row r="123" spans="1:63" x14ac:dyDescent="0.2">
      <c r="A123" s="306"/>
      <c r="B123" s="5" t="s">
        <v>425</v>
      </c>
      <c r="C123" s="6" t="s">
        <v>426</v>
      </c>
      <c r="D123" s="6" t="s">
        <v>427</v>
      </c>
      <c r="E123" s="21">
        <v>0</v>
      </c>
      <c r="F123" s="21">
        <v>0</v>
      </c>
      <c r="G123" s="21">
        <v>0</v>
      </c>
      <c r="H123" s="119"/>
      <c r="I123" s="21">
        <v>0</v>
      </c>
      <c r="J123" s="97">
        <f t="shared" si="95"/>
        <v>0</v>
      </c>
      <c r="K123" s="126"/>
      <c r="L123" s="21">
        <v>1125452.8999999999</v>
      </c>
      <c r="M123" s="126"/>
      <c r="N123" s="21">
        <v>0</v>
      </c>
      <c r="O123" s="126"/>
      <c r="P123" s="21">
        <v>0</v>
      </c>
      <c r="Q123" s="126"/>
      <c r="R123" s="134">
        <f t="shared" si="96"/>
        <v>1125452.8999999999</v>
      </c>
      <c r="S123" s="126"/>
      <c r="T123" s="139">
        <f t="shared" si="97"/>
        <v>0</v>
      </c>
      <c r="U123" s="22">
        <v>0</v>
      </c>
      <c r="V123" s="139">
        <f t="shared" si="98"/>
        <v>0</v>
      </c>
      <c r="W123" s="140">
        <f t="shared" si="99"/>
        <v>1125452.8999999999</v>
      </c>
      <c r="X123" s="21">
        <v>0</v>
      </c>
      <c r="Y123" s="140">
        <f t="shared" si="100"/>
        <v>1125452.8999999999</v>
      </c>
      <c r="Z123" s="126"/>
      <c r="AA123" s="154">
        <f t="shared" si="131"/>
        <v>0</v>
      </c>
      <c r="AB123" s="154">
        <f t="shared" si="132"/>
        <v>0</v>
      </c>
      <c r="AC123" s="154">
        <f t="shared" si="133"/>
        <v>0</v>
      </c>
      <c r="AD123" s="37">
        <v>0</v>
      </c>
      <c r="AE123" s="86"/>
      <c r="AF123" s="22">
        <v>0</v>
      </c>
      <c r="AG123" s="22">
        <v>0</v>
      </c>
      <c r="AH123" s="22">
        <v>0</v>
      </c>
      <c r="AI123" s="22">
        <v>0</v>
      </c>
      <c r="AJ123" s="22">
        <v>0</v>
      </c>
      <c r="AK123" s="22">
        <v>0</v>
      </c>
      <c r="AL123" s="22">
        <v>0</v>
      </c>
      <c r="AM123" s="154">
        <f t="shared" si="134"/>
        <v>0</v>
      </c>
      <c r="AN123" s="22">
        <v>0</v>
      </c>
      <c r="AO123" s="22">
        <v>0</v>
      </c>
      <c r="AP123" s="22">
        <v>0</v>
      </c>
      <c r="AQ123" s="22">
        <v>0</v>
      </c>
      <c r="AR123" s="22">
        <v>0</v>
      </c>
      <c r="AS123" s="22">
        <v>0</v>
      </c>
      <c r="AT123" s="22">
        <v>0</v>
      </c>
      <c r="AU123" s="22">
        <v>0</v>
      </c>
      <c r="AV123" s="22">
        <v>0</v>
      </c>
      <c r="AW123" s="22">
        <v>0</v>
      </c>
      <c r="AX123" s="22">
        <v>0</v>
      </c>
      <c r="AY123" s="22">
        <v>0</v>
      </c>
      <c r="AZ123" s="157">
        <f t="shared" si="93"/>
        <v>0</v>
      </c>
      <c r="BA123" s="179">
        <f t="shared" si="116"/>
        <v>0</v>
      </c>
      <c r="BB123" s="21">
        <v>0</v>
      </c>
      <c r="BC123" s="21">
        <v>0</v>
      </c>
      <c r="BD123" s="21">
        <v>0</v>
      </c>
      <c r="BE123" s="21">
        <v>0</v>
      </c>
      <c r="BF123" s="21">
        <v>0</v>
      </c>
      <c r="BG123" s="21">
        <v>0</v>
      </c>
      <c r="BH123" s="22">
        <v>0</v>
      </c>
      <c r="BI123" s="21">
        <v>0</v>
      </c>
      <c r="BJ123" s="21">
        <v>0</v>
      </c>
      <c r="BK123" s="159">
        <f t="shared" si="117"/>
        <v>0</v>
      </c>
    </row>
    <row r="124" spans="1:63" x14ac:dyDescent="0.2">
      <c r="A124" s="306"/>
      <c r="B124" s="5" t="s">
        <v>428</v>
      </c>
      <c r="C124" s="6" t="s">
        <v>429</v>
      </c>
      <c r="D124" s="6" t="s">
        <v>430</v>
      </c>
      <c r="E124" s="21">
        <v>111833.07</v>
      </c>
      <c r="F124" s="21">
        <v>21376.33</v>
      </c>
      <c r="G124" s="21">
        <v>19115.36</v>
      </c>
      <c r="H124" s="119"/>
      <c r="I124" s="21">
        <v>17257.02</v>
      </c>
      <c r="J124" s="97">
        <f t="shared" si="95"/>
        <v>169581.78</v>
      </c>
      <c r="K124" s="126"/>
      <c r="L124" s="21">
        <v>127781.39</v>
      </c>
      <c r="M124" s="126"/>
      <c r="N124" s="21">
        <v>42534.89</v>
      </c>
      <c r="O124" s="126"/>
      <c r="P124" s="21">
        <v>0</v>
      </c>
      <c r="Q124" s="126"/>
      <c r="R124" s="134">
        <f t="shared" si="96"/>
        <v>339898.06</v>
      </c>
      <c r="S124" s="126"/>
      <c r="T124" s="139">
        <f t="shared" si="97"/>
        <v>169581.78</v>
      </c>
      <c r="U124" s="22">
        <v>24238.77</v>
      </c>
      <c r="V124" s="139">
        <f t="shared" si="98"/>
        <v>193820.55</v>
      </c>
      <c r="W124" s="140">
        <f t="shared" si="99"/>
        <v>127781.39</v>
      </c>
      <c r="X124" s="21">
        <v>18296.12</v>
      </c>
      <c r="Y124" s="140">
        <f t="shared" si="100"/>
        <v>146077.51</v>
      </c>
      <c r="Z124" s="126"/>
      <c r="AA124" s="154">
        <f t="shared" si="131"/>
        <v>42257.130000000005</v>
      </c>
      <c r="AB124" s="154">
        <f t="shared" si="132"/>
        <v>151563.41999999998</v>
      </c>
      <c r="AC124" s="154">
        <f t="shared" si="133"/>
        <v>0</v>
      </c>
      <c r="AD124" s="37">
        <v>0</v>
      </c>
      <c r="AE124" s="86"/>
      <c r="AF124" s="22">
        <v>2791.94</v>
      </c>
      <c r="AG124" s="22">
        <v>38834.07</v>
      </c>
      <c r="AH124" s="22">
        <v>376.91</v>
      </c>
      <c r="AI124" s="22">
        <v>254.21</v>
      </c>
      <c r="AJ124" s="22">
        <v>0</v>
      </c>
      <c r="AK124" s="22">
        <v>0</v>
      </c>
      <c r="AL124" s="22">
        <v>0</v>
      </c>
      <c r="AM124" s="154">
        <f t="shared" si="134"/>
        <v>42257.130000000005</v>
      </c>
      <c r="AN124" s="22">
        <v>2384.5700000000002</v>
      </c>
      <c r="AO124" s="22">
        <v>202.6</v>
      </c>
      <c r="AP124" s="22">
        <v>0</v>
      </c>
      <c r="AQ124" s="22">
        <v>0</v>
      </c>
      <c r="AR124" s="22">
        <v>109409.2</v>
      </c>
      <c r="AS124" s="22">
        <v>0.46</v>
      </c>
      <c r="AT124" s="22">
        <v>30235.279999999999</v>
      </c>
      <c r="AU124" s="22">
        <v>8953.9599999999991</v>
      </c>
      <c r="AV124" s="22">
        <v>19.2</v>
      </c>
      <c r="AW124" s="22">
        <v>358.15</v>
      </c>
      <c r="AX124" s="22">
        <v>0</v>
      </c>
      <c r="AY124" s="22">
        <v>0</v>
      </c>
      <c r="AZ124" s="157">
        <f t="shared" si="93"/>
        <v>151563.41999999998</v>
      </c>
      <c r="BA124" s="179">
        <f t="shared" si="116"/>
        <v>0</v>
      </c>
      <c r="BB124" s="21">
        <v>0</v>
      </c>
      <c r="BC124" s="21">
        <v>0</v>
      </c>
      <c r="BD124" s="21">
        <v>0</v>
      </c>
      <c r="BE124" s="21">
        <v>0</v>
      </c>
      <c r="BF124" s="21">
        <v>0</v>
      </c>
      <c r="BG124" s="21">
        <v>0</v>
      </c>
      <c r="BH124" s="22">
        <v>0</v>
      </c>
      <c r="BI124" s="21">
        <v>0</v>
      </c>
      <c r="BJ124" s="21">
        <v>0</v>
      </c>
      <c r="BK124" s="159">
        <f t="shared" si="117"/>
        <v>0</v>
      </c>
    </row>
    <row r="125" spans="1:63" s="43" customFormat="1" ht="12" x14ac:dyDescent="0.2">
      <c r="A125" s="307"/>
      <c r="B125" s="12" t="s">
        <v>431</v>
      </c>
      <c r="C125" s="6"/>
      <c r="D125" s="13" t="s">
        <v>432</v>
      </c>
      <c r="E125" s="120">
        <f>SUM(E103:E124)</f>
        <v>9620710.1400000006</v>
      </c>
      <c r="F125" s="120">
        <f t="shared" ref="F125:J125" si="135">SUM(F103:F124)</f>
        <v>3363555.95</v>
      </c>
      <c r="G125" s="120">
        <f t="shared" si="135"/>
        <v>1644445.38</v>
      </c>
      <c r="H125" s="119"/>
      <c r="I125" s="120">
        <f t="shared" si="135"/>
        <v>1485357.44</v>
      </c>
      <c r="J125" s="98">
        <f t="shared" si="135"/>
        <v>16114068.91</v>
      </c>
      <c r="K125" s="123"/>
      <c r="L125" s="120">
        <f t="shared" ref="L125:N125" si="136">SUM(L103:L124)</f>
        <v>12118156.43</v>
      </c>
      <c r="M125" s="123"/>
      <c r="N125" s="120">
        <f t="shared" si="136"/>
        <v>4904781.38</v>
      </c>
      <c r="O125" s="123"/>
      <c r="P125" s="120">
        <f t="shared" ref="P125:AD125" si="137">SUM(P103:P124)</f>
        <v>1099117.3799999999</v>
      </c>
      <c r="Q125" s="123"/>
      <c r="R125" s="120">
        <f t="shared" si="137"/>
        <v>34236124.100000001</v>
      </c>
      <c r="S125" s="123"/>
      <c r="T125" s="120">
        <f t="shared" si="137"/>
        <v>16114068.91</v>
      </c>
      <c r="U125" s="98">
        <f t="shared" si="137"/>
        <v>2795019.86</v>
      </c>
      <c r="V125" s="120">
        <f t="shared" si="137"/>
        <v>18909088.77</v>
      </c>
      <c r="W125" s="120">
        <f t="shared" si="137"/>
        <v>12118156.43</v>
      </c>
      <c r="X125" s="120">
        <f t="shared" si="137"/>
        <v>2109761.5299999998</v>
      </c>
      <c r="Y125" s="120">
        <f t="shared" si="137"/>
        <v>14227917.959999999</v>
      </c>
      <c r="Z125" s="123"/>
      <c r="AA125" s="98">
        <f t="shared" si="137"/>
        <v>4122596.5399999996</v>
      </c>
      <c r="AB125" s="98">
        <f t="shared" si="137"/>
        <v>14786492.180000002</v>
      </c>
      <c r="AC125" s="98">
        <f t="shared" si="137"/>
        <v>0</v>
      </c>
      <c r="AD125" s="120">
        <f t="shared" si="137"/>
        <v>0</v>
      </c>
      <c r="AE125" s="144"/>
      <c r="AF125" s="120">
        <f>SUM(AF103:AF124)</f>
        <v>272381.28000000003</v>
      </c>
      <c r="AG125" s="120">
        <f t="shared" ref="AG125:BK125" si="138">SUM(AG103:AG124)</f>
        <v>3788642.9299999997</v>
      </c>
      <c r="AH125" s="120">
        <f t="shared" si="138"/>
        <v>36771.440000000002</v>
      </c>
      <c r="AI125" s="120">
        <f t="shared" si="138"/>
        <v>24800.89</v>
      </c>
      <c r="AJ125" s="120">
        <f t="shared" si="138"/>
        <v>0</v>
      </c>
      <c r="AK125" s="120">
        <f t="shared" si="138"/>
        <v>0</v>
      </c>
      <c r="AL125" s="120">
        <f t="shared" si="138"/>
        <v>0</v>
      </c>
      <c r="AM125" s="98">
        <f t="shared" si="138"/>
        <v>4122596.5399999996</v>
      </c>
      <c r="AN125" s="120">
        <f t="shared" si="138"/>
        <v>232637.63000000003</v>
      </c>
      <c r="AO125" s="120">
        <f t="shared" si="138"/>
        <v>19765.649999999998</v>
      </c>
      <c r="AP125" s="120">
        <f t="shared" si="138"/>
        <v>0</v>
      </c>
      <c r="AQ125" s="120">
        <f t="shared" si="138"/>
        <v>0</v>
      </c>
      <c r="AR125" s="120">
        <f t="shared" si="138"/>
        <v>10673936.729999997</v>
      </c>
      <c r="AS125" s="120">
        <f t="shared" si="138"/>
        <v>44.57</v>
      </c>
      <c r="AT125" s="120">
        <f t="shared" si="138"/>
        <v>2949747.3499999996</v>
      </c>
      <c r="AU125" s="120">
        <f t="shared" si="138"/>
        <v>873546.22999999986</v>
      </c>
      <c r="AV125" s="120">
        <f t="shared" si="138"/>
        <v>1872.7400000000002</v>
      </c>
      <c r="AW125" s="120">
        <f t="shared" si="138"/>
        <v>34941.280000000006</v>
      </c>
      <c r="AX125" s="120">
        <f t="shared" si="138"/>
        <v>0</v>
      </c>
      <c r="AY125" s="120">
        <f t="shared" si="138"/>
        <v>0</v>
      </c>
      <c r="AZ125" s="120">
        <f t="shared" si="138"/>
        <v>14786492.180000002</v>
      </c>
      <c r="BA125" s="14">
        <f t="shared" si="138"/>
        <v>0</v>
      </c>
      <c r="BB125" s="14">
        <f t="shared" si="138"/>
        <v>0</v>
      </c>
      <c r="BC125" s="14">
        <f t="shared" si="138"/>
        <v>0</v>
      </c>
      <c r="BD125" s="14">
        <f t="shared" si="138"/>
        <v>0</v>
      </c>
      <c r="BE125" s="14">
        <f t="shared" si="138"/>
        <v>0</v>
      </c>
      <c r="BF125" s="14">
        <f t="shared" si="138"/>
        <v>0</v>
      </c>
      <c r="BG125" s="14">
        <f t="shared" si="138"/>
        <v>0</v>
      </c>
      <c r="BH125" s="15">
        <f t="shared" si="138"/>
        <v>0</v>
      </c>
      <c r="BI125" s="14">
        <f t="shared" si="138"/>
        <v>0</v>
      </c>
      <c r="BJ125" s="14">
        <f t="shared" si="138"/>
        <v>0</v>
      </c>
      <c r="BK125" s="160">
        <f t="shared" si="138"/>
        <v>0</v>
      </c>
    </row>
    <row r="126" spans="1:63" s="43" customFormat="1" x14ac:dyDescent="0.2">
      <c r="A126" s="311" t="s">
        <v>1712</v>
      </c>
      <c r="B126" s="44" t="s">
        <v>433</v>
      </c>
      <c r="C126" s="6" t="s">
        <v>434</v>
      </c>
      <c r="D126" s="31" t="s">
        <v>435</v>
      </c>
      <c r="E126" s="21">
        <v>17882256.600000001</v>
      </c>
      <c r="F126" s="21">
        <v>2165022.81</v>
      </c>
      <c r="G126" s="21">
        <v>3511051.48</v>
      </c>
      <c r="H126" s="119"/>
      <c r="I126" s="21">
        <v>1417657.46</v>
      </c>
      <c r="J126" s="97">
        <f t="shared" si="95"/>
        <v>24975988.350000001</v>
      </c>
      <c r="K126" s="128"/>
      <c r="L126" s="21">
        <v>14982269.07</v>
      </c>
      <c r="M126" s="128"/>
      <c r="N126" s="21">
        <v>1087588.1000000001</v>
      </c>
      <c r="O126" s="128"/>
      <c r="P126" s="21">
        <v>0</v>
      </c>
      <c r="Q126" s="128"/>
      <c r="R126" s="134">
        <f t="shared" si="96"/>
        <v>41045845.520000003</v>
      </c>
      <c r="S126" s="128"/>
      <c r="T126" s="139">
        <f t="shared" si="97"/>
        <v>24975988.350000001</v>
      </c>
      <c r="U126" s="22">
        <v>619768.77</v>
      </c>
      <c r="V126" s="139">
        <f t="shared" si="98"/>
        <v>25595757.120000001</v>
      </c>
      <c r="W126" s="140">
        <f t="shared" si="99"/>
        <v>14982269.07</v>
      </c>
      <c r="X126" s="21">
        <v>467819.33</v>
      </c>
      <c r="Y126" s="140">
        <f t="shared" si="100"/>
        <v>15450088.4</v>
      </c>
      <c r="Z126" s="128"/>
      <c r="AA126" s="154">
        <f t="shared" ref="AA126:AA145" si="139">AM126</f>
        <v>12508853.739999998</v>
      </c>
      <c r="AB126" s="154">
        <f t="shared" ref="AB126:AB145" si="140">AZ126</f>
        <v>11514393.959999999</v>
      </c>
      <c r="AC126" s="154">
        <f t="shared" ref="AC126:AC145" si="141">BK126</f>
        <v>1572509.43</v>
      </c>
      <c r="AD126" s="37">
        <v>0</v>
      </c>
      <c r="AE126" s="144"/>
      <c r="AF126" s="22">
        <v>2695145.61</v>
      </c>
      <c r="AG126" s="22">
        <v>9181863.9000000004</v>
      </c>
      <c r="AH126" s="22">
        <v>115847.54</v>
      </c>
      <c r="AI126" s="22">
        <v>515996.69</v>
      </c>
      <c r="AJ126" s="22">
        <v>0</v>
      </c>
      <c r="AK126" s="22">
        <v>0</v>
      </c>
      <c r="AL126" s="22">
        <v>0</v>
      </c>
      <c r="AM126" s="154">
        <f t="shared" ref="AM126:AM145" si="142">AF126+AG126+AH126+AI126+AJ126+AK126+AL126</f>
        <v>12508853.739999998</v>
      </c>
      <c r="AN126" s="22">
        <v>1382338.26</v>
      </c>
      <c r="AO126" s="22">
        <v>0</v>
      </c>
      <c r="AP126" s="22">
        <v>0</v>
      </c>
      <c r="AQ126" s="22">
        <v>0</v>
      </c>
      <c r="AR126" s="22">
        <v>239213.82</v>
      </c>
      <c r="AS126" s="22">
        <v>230006.25</v>
      </c>
      <c r="AT126" s="22">
        <v>2720029.1</v>
      </c>
      <c r="AU126" s="22">
        <v>6619965.2400000002</v>
      </c>
      <c r="AV126" s="22">
        <v>0</v>
      </c>
      <c r="AW126" s="22">
        <v>322841.28999999998</v>
      </c>
      <c r="AX126" s="22">
        <v>0</v>
      </c>
      <c r="AY126" s="22">
        <v>0</v>
      </c>
      <c r="AZ126" s="157">
        <f t="shared" si="93"/>
        <v>11514393.959999999</v>
      </c>
      <c r="BA126" s="179">
        <f t="shared" si="116"/>
        <v>240956.7</v>
      </c>
      <c r="BB126" s="21">
        <v>240956.7</v>
      </c>
      <c r="BC126" s="21">
        <v>0</v>
      </c>
      <c r="BD126" s="21">
        <v>0</v>
      </c>
      <c r="BE126" s="21">
        <v>0</v>
      </c>
      <c r="BF126" s="21">
        <v>694369.96</v>
      </c>
      <c r="BG126" s="21">
        <v>210798.61</v>
      </c>
      <c r="BH126" s="21">
        <v>80850.990000000005</v>
      </c>
      <c r="BI126" s="21">
        <v>345533.17</v>
      </c>
      <c r="BJ126" s="32">
        <v>0</v>
      </c>
      <c r="BK126" s="159">
        <f t="shared" si="117"/>
        <v>1572509.43</v>
      </c>
    </row>
    <row r="127" spans="1:63" s="43" customFormat="1" ht="22.5" x14ac:dyDescent="0.2">
      <c r="A127" s="312"/>
      <c r="B127" s="5" t="s">
        <v>436</v>
      </c>
      <c r="C127" s="6" t="s">
        <v>437</v>
      </c>
      <c r="D127" s="31" t="s">
        <v>438</v>
      </c>
      <c r="E127" s="21">
        <v>467104.75</v>
      </c>
      <c r="F127" s="21">
        <v>382346.28</v>
      </c>
      <c r="G127" s="21">
        <v>424621.87</v>
      </c>
      <c r="H127" s="119"/>
      <c r="I127" s="21">
        <v>0</v>
      </c>
      <c r="J127" s="97">
        <f t="shared" si="95"/>
        <v>1274072.8999999999</v>
      </c>
      <c r="K127" s="128"/>
      <c r="L127" s="21">
        <v>5698728.46</v>
      </c>
      <c r="M127" s="128"/>
      <c r="N127" s="21">
        <v>237791.01</v>
      </c>
      <c r="O127" s="128"/>
      <c r="P127" s="21">
        <v>0</v>
      </c>
      <c r="Q127" s="128"/>
      <c r="R127" s="134">
        <f t="shared" si="96"/>
        <v>7210592.3699999992</v>
      </c>
      <c r="S127" s="128"/>
      <c r="T127" s="139">
        <f t="shared" si="97"/>
        <v>1274072.8999999999</v>
      </c>
      <c r="U127" s="22">
        <v>135506.67000000001</v>
      </c>
      <c r="V127" s="139">
        <f t="shared" si="98"/>
        <v>1409579.5699999998</v>
      </c>
      <c r="W127" s="140">
        <f t="shared" si="99"/>
        <v>5698728.46</v>
      </c>
      <c r="X127" s="21">
        <v>102284.34</v>
      </c>
      <c r="Y127" s="140">
        <f t="shared" si="100"/>
        <v>5801012.7999999998</v>
      </c>
      <c r="Z127" s="128"/>
      <c r="AA127" s="154">
        <f t="shared" si="139"/>
        <v>688872.95</v>
      </c>
      <c r="AB127" s="154">
        <f t="shared" si="140"/>
        <v>634107.23</v>
      </c>
      <c r="AC127" s="154">
        <f t="shared" si="141"/>
        <v>86599.400000000009</v>
      </c>
      <c r="AD127" s="37">
        <v>0</v>
      </c>
      <c r="AE127" s="144"/>
      <c r="AF127" s="22">
        <v>148423.9</v>
      </c>
      <c r="AG127" s="22">
        <v>505652.86</v>
      </c>
      <c r="AH127" s="22">
        <v>6379.82</v>
      </c>
      <c r="AI127" s="22">
        <v>28416.37</v>
      </c>
      <c r="AJ127" s="22">
        <v>0</v>
      </c>
      <c r="AK127" s="22">
        <v>0</v>
      </c>
      <c r="AL127" s="22">
        <v>0</v>
      </c>
      <c r="AM127" s="154">
        <f t="shared" si="142"/>
        <v>688872.95</v>
      </c>
      <c r="AN127" s="22">
        <v>76126.509999999995</v>
      </c>
      <c r="AO127" s="22">
        <v>0</v>
      </c>
      <c r="AP127" s="22">
        <v>0</v>
      </c>
      <c r="AQ127" s="22">
        <v>0</v>
      </c>
      <c r="AR127" s="22">
        <v>13173.7</v>
      </c>
      <c r="AS127" s="22">
        <v>12666.64</v>
      </c>
      <c r="AT127" s="22">
        <v>149794.26</v>
      </c>
      <c r="AU127" s="22">
        <v>364566.98</v>
      </c>
      <c r="AV127" s="22">
        <v>0</v>
      </c>
      <c r="AW127" s="22">
        <v>17779.14</v>
      </c>
      <c r="AX127" s="22">
        <v>0</v>
      </c>
      <c r="AY127" s="22">
        <v>0</v>
      </c>
      <c r="AZ127" s="157">
        <f t="shared" si="93"/>
        <v>634107.23</v>
      </c>
      <c r="BA127" s="179">
        <f t="shared" si="116"/>
        <v>13269.69</v>
      </c>
      <c r="BB127" s="21">
        <v>13269.69</v>
      </c>
      <c r="BC127" s="21">
        <v>0</v>
      </c>
      <c r="BD127" s="21">
        <v>0</v>
      </c>
      <c r="BE127" s="21">
        <v>0</v>
      </c>
      <c r="BF127" s="21">
        <v>38239.53</v>
      </c>
      <c r="BG127" s="21">
        <v>11608.85</v>
      </c>
      <c r="BH127" s="21">
        <v>4452.53</v>
      </c>
      <c r="BI127" s="21">
        <v>19028.8</v>
      </c>
      <c r="BJ127" s="32">
        <v>0</v>
      </c>
      <c r="BK127" s="159">
        <f t="shared" si="117"/>
        <v>86599.400000000009</v>
      </c>
    </row>
    <row r="128" spans="1:63" s="43" customFormat="1" x14ac:dyDescent="0.2">
      <c r="A128" s="312"/>
      <c r="B128" s="44" t="s">
        <v>439</v>
      </c>
      <c r="C128" s="6" t="s">
        <v>440</v>
      </c>
      <c r="D128" s="31" t="s">
        <v>441</v>
      </c>
      <c r="E128" s="21">
        <v>18960895.09</v>
      </c>
      <c r="F128" s="21">
        <v>4849017.88</v>
      </c>
      <c r="G128" s="21">
        <v>2091430.01</v>
      </c>
      <c r="H128" s="119"/>
      <c r="I128" s="21">
        <v>1752730.66</v>
      </c>
      <c r="J128" s="97">
        <f t="shared" si="95"/>
        <v>27654073.640000001</v>
      </c>
      <c r="K128" s="128"/>
      <c r="L128" s="21">
        <v>19721084.59</v>
      </c>
      <c r="M128" s="128"/>
      <c r="N128" s="21">
        <v>2361862.02</v>
      </c>
      <c r="O128" s="128"/>
      <c r="P128" s="21">
        <v>0</v>
      </c>
      <c r="Q128" s="128"/>
      <c r="R128" s="134">
        <f t="shared" si="96"/>
        <v>49737020.250000007</v>
      </c>
      <c r="S128" s="128"/>
      <c r="T128" s="139">
        <f t="shared" si="97"/>
        <v>27654073.640000001</v>
      </c>
      <c r="U128" s="22">
        <v>1345921.61</v>
      </c>
      <c r="V128" s="139">
        <f t="shared" si="98"/>
        <v>28999995.25</v>
      </c>
      <c r="W128" s="140">
        <f t="shared" si="99"/>
        <v>19721084.59</v>
      </c>
      <c r="X128" s="21">
        <v>1015940.41</v>
      </c>
      <c r="Y128" s="140">
        <f t="shared" si="100"/>
        <v>20737025</v>
      </c>
      <c r="Z128" s="128"/>
      <c r="AA128" s="154">
        <f t="shared" si="139"/>
        <v>14172532.48</v>
      </c>
      <c r="AB128" s="154">
        <f t="shared" si="140"/>
        <v>13045809.450000001</v>
      </c>
      <c r="AC128" s="154">
        <f t="shared" si="141"/>
        <v>1781653.33</v>
      </c>
      <c r="AD128" s="37">
        <v>0</v>
      </c>
      <c r="AE128" s="144"/>
      <c r="AF128" s="22">
        <v>3053600.23</v>
      </c>
      <c r="AG128" s="22">
        <v>10403052.67</v>
      </c>
      <c r="AH128" s="22">
        <v>131255.28</v>
      </c>
      <c r="AI128" s="22">
        <v>584624.30000000005</v>
      </c>
      <c r="AJ128" s="22">
        <v>0</v>
      </c>
      <c r="AK128" s="22">
        <v>0</v>
      </c>
      <c r="AL128" s="22">
        <v>0</v>
      </c>
      <c r="AM128" s="154">
        <f t="shared" si="142"/>
        <v>14172532.48</v>
      </c>
      <c r="AN128" s="22">
        <v>1566189.38</v>
      </c>
      <c r="AO128" s="22">
        <v>0</v>
      </c>
      <c r="AP128" s="22">
        <v>0</v>
      </c>
      <c r="AQ128" s="22">
        <v>0</v>
      </c>
      <c r="AR128" s="22">
        <v>271029.28000000003</v>
      </c>
      <c r="AS128" s="22">
        <v>260597.11</v>
      </c>
      <c r="AT128" s="22">
        <v>3081793.23</v>
      </c>
      <c r="AU128" s="22">
        <v>7500421.2400000002</v>
      </c>
      <c r="AV128" s="22">
        <v>0</v>
      </c>
      <c r="AW128" s="22">
        <v>365779.21</v>
      </c>
      <c r="AX128" s="22">
        <v>0</v>
      </c>
      <c r="AY128" s="22">
        <v>0</v>
      </c>
      <c r="AZ128" s="157">
        <f t="shared" si="93"/>
        <v>13045809.450000001</v>
      </c>
      <c r="BA128" s="179">
        <f t="shared" si="116"/>
        <v>273003.96000000002</v>
      </c>
      <c r="BB128" s="21">
        <v>273003.96000000002</v>
      </c>
      <c r="BC128" s="21">
        <v>0</v>
      </c>
      <c r="BD128" s="21">
        <v>0</v>
      </c>
      <c r="BE128" s="21">
        <v>0</v>
      </c>
      <c r="BF128" s="21">
        <v>786721.24</v>
      </c>
      <c r="BG128" s="21">
        <v>238834.84</v>
      </c>
      <c r="BH128" s="21">
        <v>91604.17</v>
      </c>
      <c r="BI128" s="21">
        <v>391489.12</v>
      </c>
      <c r="BJ128" s="32">
        <v>0</v>
      </c>
      <c r="BK128" s="159">
        <f t="shared" si="117"/>
        <v>1781653.33</v>
      </c>
    </row>
    <row r="129" spans="1:63" s="43" customFormat="1" ht="22.5" x14ac:dyDescent="0.2">
      <c r="A129" s="312"/>
      <c r="B129" s="5" t="s">
        <v>442</v>
      </c>
      <c r="C129" s="6" t="s">
        <v>443</v>
      </c>
      <c r="D129" s="31" t="s">
        <v>444</v>
      </c>
      <c r="E129" s="21">
        <v>0</v>
      </c>
      <c r="F129" s="21">
        <v>0</v>
      </c>
      <c r="G129" s="21">
        <v>0</v>
      </c>
      <c r="H129" s="119"/>
      <c r="I129" s="21">
        <v>0</v>
      </c>
      <c r="J129" s="97">
        <f t="shared" si="95"/>
        <v>0</v>
      </c>
      <c r="K129" s="128"/>
      <c r="L129" s="21">
        <v>0</v>
      </c>
      <c r="M129" s="128"/>
      <c r="N129" s="21">
        <v>510712.23</v>
      </c>
      <c r="O129" s="128"/>
      <c r="P129" s="21">
        <v>0</v>
      </c>
      <c r="Q129" s="128"/>
      <c r="R129" s="134">
        <f t="shared" si="96"/>
        <v>510712.23</v>
      </c>
      <c r="S129" s="128"/>
      <c r="T129" s="139">
        <f t="shared" si="97"/>
        <v>0</v>
      </c>
      <c r="U129" s="22">
        <v>291032.51</v>
      </c>
      <c r="V129" s="139">
        <f t="shared" si="98"/>
        <v>291032.51</v>
      </c>
      <c r="W129" s="140">
        <f t="shared" si="99"/>
        <v>0</v>
      </c>
      <c r="X129" s="21">
        <v>219679.72</v>
      </c>
      <c r="Y129" s="140">
        <f t="shared" si="100"/>
        <v>219679.72</v>
      </c>
      <c r="Z129" s="128"/>
      <c r="AA129" s="154">
        <f t="shared" si="139"/>
        <v>142229.95000000001</v>
      </c>
      <c r="AB129" s="154">
        <f t="shared" si="140"/>
        <v>130922.6</v>
      </c>
      <c r="AC129" s="154">
        <f t="shared" si="141"/>
        <v>17879.96</v>
      </c>
      <c r="AD129" s="37">
        <v>0</v>
      </c>
      <c r="AE129" s="144"/>
      <c r="AF129" s="22">
        <v>30644.73</v>
      </c>
      <c r="AG129" s="22">
        <v>104400.93</v>
      </c>
      <c r="AH129" s="22">
        <v>1317.23</v>
      </c>
      <c r="AI129" s="22">
        <v>5867.06</v>
      </c>
      <c r="AJ129" s="22">
        <v>0</v>
      </c>
      <c r="AK129" s="22">
        <v>0</v>
      </c>
      <c r="AL129" s="22">
        <v>0</v>
      </c>
      <c r="AM129" s="154">
        <f t="shared" si="142"/>
        <v>142229.95000000001</v>
      </c>
      <c r="AN129" s="22">
        <v>15717.66</v>
      </c>
      <c r="AO129" s="22">
        <v>0</v>
      </c>
      <c r="AP129" s="22">
        <v>0</v>
      </c>
      <c r="AQ129" s="22">
        <v>0</v>
      </c>
      <c r="AR129" s="22">
        <v>2719.94</v>
      </c>
      <c r="AS129" s="22">
        <v>2615.25</v>
      </c>
      <c r="AT129" s="22">
        <v>30927.66</v>
      </c>
      <c r="AU129" s="22">
        <v>75271.27</v>
      </c>
      <c r="AV129" s="22">
        <v>0</v>
      </c>
      <c r="AW129" s="22">
        <v>3670.82</v>
      </c>
      <c r="AX129" s="22">
        <v>0</v>
      </c>
      <c r="AY129" s="22">
        <v>0</v>
      </c>
      <c r="AZ129" s="157">
        <f t="shared" si="93"/>
        <v>130922.6</v>
      </c>
      <c r="BA129" s="179">
        <f t="shared" si="116"/>
        <v>2739.76</v>
      </c>
      <c r="BB129" s="21">
        <v>2739.76</v>
      </c>
      <c r="BC129" s="21">
        <v>0</v>
      </c>
      <c r="BD129" s="21">
        <v>0</v>
      </c>
      <c r="BE129" s="21">
        <v>0</v>
      </c>
      <c r="BF129" s="21">
        <v>7895.22</v>
      </c>
      <c r="BG129" s="21">
        <v>2396.85</v>
      </c>
      <c r="BH129" s="21">
        <v>919.3</v>
      </c>
      <c r="BI129" s="21">
        <v>3928.83</v>
      </c>
      <c r="BJ129" s="32">
        <v>0</v>
      </c>
      <c r="BK129" s="159">
        <f t="shared" si="117"/>
        <v>17879.96</v>
      </c>
    </row>
    <row r="130" spans="1:63" s="43" customFormat="1" ht="22.5" x14ac:dyDescent="0.2">
      <c r="A130" s="312"/>
      <c r="B130" s="44" t="s">
        <v>445</v>
      </c>
      <c r="C130" s="6" t="s">
        <v>446</v>
      </c>
      <c r="D130" s="31" t="s">
        <v>447</v>
      </c>
      <c r="E130" s="21">
        <v>0</v>
      </c>
      <c r="F130" s="21">
        <v>0</v>
      </c>
      <c r="G130" s="21">
        <v>0</v>
      </c>
      <c r="H130" s="119"/>
      <c r="I130" s="21">
        <v>0</v>
      </c>
      <c r="J130" s="97">
        <f t="shared" si="95"/>
        <v>0</v>
      </c>
      <c r="K130" s="128"/>
      <c r="L130" s="21">
        <v>0</v>
      </c>
      <c r="M130" s="128"/>
      <c r="N130" s="21">
        <v>0</v>
      </c>
      <c r="O130" s="128"/>
      <c r="P130" s="21">
        <v>0</v>
      </c>
      <c r="Q130" s="128"/>
      <c r="R130" s="134">
        <f t="shared" si="96"/>
        <v>0</v>
      </c>
      <c r="S130" s="128"/>
      <c r="T130" s="139">
        <f t="shared" si="97"/>
        <v>0</v>
      </c>
      <c r="U130" s="22">
        <v>0</v>
      </c>
      <c r="V130" s="139">
        <f t="shared" si="98"/>
        <v>0</v>
      </c>
      <c r="W130" s="140">
        <f t="shared" si="99"/>
        <v>0</v>
      </c>
      <c r="X130" s="21">
        <v>0</v>
      </c>
      <c r="Y130" s="140">
        <f t="shared" si="100"/>
        <v>0</v>
      </c>
      <c r="Z130" s="128"/>
      <c r="AA130" s="154">
        <f t="shared" si="139"/>
        <v>0</v>
      </c>
      <c r="AB130" s="154">
        <f t="shared" si="140"/>
        <v>0</v>
      </c>
      <c r="AC130" s="154">
        <f t="shared" si="141"/>
        <v>0</v>
      </c>
      <c r="AD130" s="37">
        <v>0</v>
      </c>
      <c r="AE130" s="144"/>
      <c r="AF130" s="22">
        <v>0</v>
      </c>
      <c r="AG130" s="22">
        <v>0</v>
      </c>
      <c r="AH130" s="22">
        <v>0</v>
      </c>
      <c r="AI130" s="22">
        <v>0</v>
      </c>
      <c r="AJ130" s="22">
        <v>0</v>
      </c>
      <c r="AK130" s="22">
        <v>0</v>
      </c>
      <c r="AL130" s="22">
        <v>0</v>
      </c>
      <c r="AM130" s="154">
        <f t="shared" si="142"/>
        <v>0</v>
      </c>
      <c r="AN130" s="22">
        <v>0</v>
      </c>
      <c r="AO130" s="22">
        <v>0</v>
      </c>
      <c r="AP130" s="22"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v>0</v>
      </c>
      <c r="AV130" s="22">
        <v>0</v>
      </c>
      <c r="AW130" s="22">
        <v>0</v>
      </c>
      <c r="AX130" s="22">
        <v>0</v>
      </c>
      <c r="AY130" s="22">
        <v>0</v>
      </c>
      <c r="AZ130" s="157">
        <f t="shared" si="93"/>
        <v>0</v>
      </c>
      <c r="BA130" s="179">
        <f t="shared" si="116"/>
        <v>0</v>
      </c>
      <c r="BB130" s="21">
        <v>0</v>
      </c>
      <c r="BC130" s="21">
        <v>0</v>
      </c>
      <c r="BD130" s="21">
        <v>0</v>
      </c>
      <c r="BE130" s="21">
        <v>0</v>
      </c>
      <c r="BF130" s="21">
        <v>0</v>
      </c>
      <c r="BG130" s="21">
        <v>0</v>
      </c>
      <c r="BH130" s="21">
        <v>0</v>
      </c>
      <c r="BI130" s="21">
        <v>0</v>
      </c>
      <c r="BJ130" s="32">
        <v>0</v>
      </c>
      <c r="BK130" s="159">
        <f t="shared" si="117"/>
        <v>0</v>
      </c>
    </row>
    <row r="131" spans="1:63" s="43" customFormat="1" ht="23.45" customHeight="1" x14ac:dyDescent="0.2">
      <c r="A131" s="312"/>
      <c r="B131" s="5" t="s">
        <v>448</v>
      </c>
      <c r="C131" s="6" t="s">
        <v>449</v>
      </c>
      <c r="D131" s="31" t="s">
        <v>450</v>
      </c>
      <c r="E131" s="21">
        <v>0</v>
      </c>
      <c r="F131" s="21">
        <v>0</v>
      </c>
      <c r="G131" s="21">
        <v>0</v>
      </c>
      <c r="H131" s="119"/>
      <c r="I131" s="21">
        <v>0</v>
      </c>
      <c r="J131" s="97">
        <f t="shared" si="95"/>
        <v>0</v>
      </c>
      <c r="K131" s="128"/>
      <c r="L131" s="21">
        <v>0</v>
      </c>
      <c r="M131" s="128"/>
      <c r="N131" s="21">
        <v>453154.99</v>
      </c>
      <c r="O131" s="128"/>
      <c r="P131" s="21">
        <v>0</v>
      </c>
      <c r="Q131" s="128"/>
      <c r="R131" s="134">
        <f t="shared" si="96"/>
        <v>453154.99</v>
      </c>
      <c r="S131" s="128"/>
      <c r="T131" s="139">
        <f t="shared" si="97"/>
        <v>0</v>
      </c>
      <c r="U131" s="22">
        <v>258233.16</v>
      </c>
      <c r="V131" s="139">
        <f t="shared" si="98"/>
        <v>258233.16</v>
      </c>
      <c r="W131" s="140">
        <f t="shared" si="99"/>
        <v>0</v>
      </c>
      <c r="X131" s="21">
        <v>194921.83</v>
      </c>
      <c r="Y131" s="140">
        <f t="shared" si="100"/>
        <v>194921.83</v>
      </c>
      <c r="Z131" s="128"/>
      <c r="AA131" s="154">
        <f t="shared" si="139"/>
        <v>126200.62999999999</v>
      </c>
      <c r="AB131" s="154">
        <f t="shared" si="140"/>
        <v>116167.63999999998</v>
      </c>
      <c r="AC131" s="154">
        <f t="shared" si="141"/>
        <v>15864.900000000001</v>
      </c>
      <c r="AD131" s="37">
        <v>0</v>
      </c>
      <c r="AE131" s="144"/>
      <c r="AF131" s="22">
        <v>27191.07</v>
      </c>
      <c r="AG131" s="22">
        <v>92634.95</v>
      </c>
      <c r="AH131" s="22">
        <v>1168.77</v>
      </c>
      <c r="AI131" s="22">
        <v>5205.84</v>
      </c>
      <c r="AJ131" s="22">
        <v>0</v>
      </c>
      <c r="AK131" s="22">
        <v>0</v>
      </c>
      <c r="AL131" s="22">
        <v>0</v>
      </c>
      <c r="AM131" s="154">
        <f t="shared" si="142"/>
        <v>126200.62999999999</v>
      </c>
      <c r="AN131" s="22">
        <v>13946.28</v>
      </c>
      <c r="AO131" s="22">
        <v>0</v>
      </c>
      <c r="AP131" s="22">
        <v>0</v>
      </c>
      <c r="AQ131" s="22">
        <v>0</v>
      </c>
      <c r="AR131" s="22">
        <v>2413.41</v>
      </c>
      <c r="AS131" s="22">
        <v>2320.5100000000002</v>
      </c>
      <c r="AT131" s="22">
        <v>27442.12</v>
      </c>
      <c r="AU131" s="22">
        <v>66788.2</v>
      </c>
      <c r="AV131" s="22">
        <v>0</v>
      </c>
      <c r="AW131" s="22">
        <v>3257.12</v>
      </c>
      <c r="AX131" s="22">
        <v>0</v>
      </c>
      <c r="AY131" s="22">
        <v>0</v>
      </c>
      <c r="AZ131" s="157">
        <f t="shared" si="93"/>
        <v>116167.63999999998</v>
      </c>
      <c r="BA131" s="179">
        <f t="shared" si="116"/>
        <v>2430.9899999999998</v>
      </c>
      <c r="BB131" s="21">
        <v>2430.9899999999998</v>
      </c>
      <c r="BC131" s="21">
        <v>0</v>
      </c>
      <c r="BD131" s="21">
        <v>0</v>
      </c>
      <c r="BE131" s="21">
        <v>0</v>
      </c>
      <c r="BF131" s="21">
        <v>7005.43</v>
      </c>
      <c r="BG131" s="21">
        <v>2126.73</v>
      </c>
      <c r="BH131" s="21">
        <v>815.7</v>
      </c>
      <c r="BI131" s="21">
        <v>3486.05</v>
      </c>
      <c r="BJ131" s="32">
        <v>0</v>
      </c>
      <c r="BK131" s="159">
        <f t="shared" si="117"/>
        <v>15864.900000000001</v>
      </c>
    </row>
    <row r="132" spans="1:63" s="43" customFormat="1" ht="23.45" customHeight="1" x14ac:dyDescent="0.2">
      <c r="A132" s="312"/>
      <c r="B132" s="44" t="s">
        <v>451</v>
      </c>
      <c r="C132" s="6" t="s">
        <v>452</v>
      </c>
      <c r="D132" s="31" t="s">
        <v>453</v>
      </c>
      <c r="E132" s="21">
        <v>2958278.18</v>
      </c>
      <c r="F132" s="21">
        <v>312139.90000000002</v>
      </c>
      <c r="G132" s="21">
        <v>789514.26</v>
      </c>
      <c r="H132" s="119"/>
      <c r="I132" s="21">
        <v>1874599.03</v>
      </c>
      <c r="J132" s="97">
        <f t="shared" si="95"/>
        <v>5934531.3700000001</v>
      </c>
      <c r="K132" s="128"/>
      <c r="L132" s="21">
        <v>2310816.4300000002</v>
      </c>
      <c r="M132" s="128"/>
      <c r="N132" s="21">
        <v>440538.73</v>
      </c>
      <c r="O132" s="128"/>
      <c r="P132" s="21">
        <v>0</v>
      </c>
      <c r="Q132" s="128"/>
      <c r="R132" s="134">
        <f t="shared" si="96"/>
        <v>8685886.5300000012</v>
      </c>
      <c r="S132" s="128"/>
      <c r="T132" s="139">
        <f t="shared" si="97"/>
        <v>5934531.3700000001</v>
      </c>
      <c r="U132" s="22">
        <v>251043.71</v>
      </c>
      <c r="V132" s="139">
        <f t="shared" si="98"/>
        <v>6185575.0800000001</v>
      </c>
      <c r="W132" s="140">
        <f t="shared" si="99"/>
        <v>2310816.4300000002</v>
      </c>
      <c r="X132" s="21">
        <v>189495.02</v>
      </c>
      <c r="Y132" s="140">
        <f t="shared" si="100"/>
        <v>2500311.4500000002</v>
      </c>
      <c r="Z132" s="128"/>
      <c r="AA132" s="154">
        <f t="shared" si="139"/>
        <v>3022940.61</v>
      </c>
      <c r="AB132" s="154">
        <f t="shared" si="140"/>
        <v>2782615.41</v>
      </c>
      <c r="AC132" s="154">
        <f t="shared" si="141"/>
        <v>380019.05</v>
      </c>
      <c r="AD132" s="37">
        <v>0</v>
      </c>
      <c r="AE132" s="144"/>
      <c r="AF132" s="22">
        <v>651319.88</v>
      </c>
      <c r="AG132" s="22">
        <v>2218926.6800000002</v>
      </c>
      <c r="AH132" s="22">
        <v>27996.19</v>
      </c>
      <c r="AI132" s="22">
        <v>124697.86</v>
      </c>
      <c r="AJ132" s="22">
        <v>0</v>
      </c>
      <c r="AK132" s="22">
        <v>0</v>
      </c>
      <c r="AL132" s="22">
        <v>0</v>
      </c>
      <c r="AM132" s="154">
        <f t="shared" si="142"/>
        <v>3022940.61</v>
      </c>
      <c r="AN132" s="22">
        <v>334061.5</v>
      </c>
      <c r="AO132" s="22">
        <v>0</v>
      </c>
      <c r="AP132" s="22">
        <v>0</v>
      </c>
      <c r="AQ132" s="22">
        <v>0</v>
      </c>
      <c r="AR132" s="22">
        <v>57809.39</v>
      </c>
      <c r="AS132" s="22">
        <v>55584.25</v>
      </c>
      <c r="AT132" s="22">
        <v>657333.32999999996</v>
      </c>
      <c r="AU132" s="22">
        <v>1599807.8</v>
      </c>
      <c r="AV132" s="22">
        <v>0</v>
      </c>
      <c r="AW132" s="22">
        <v>78019.14</v>
      </c>
      <c r="AX132" s="22">
        <v>0</v>
      </c>
      <c r="AY132" s="22">
        <v>0</v>
      </c>
      <c r="AZ132" s="157">
        <f t="shared" si="93"/>
        <v>2782615.41</v>
      </c>
      <c r="BA132" s="179">
        <f t="shared" si="116"/>
        <v>58230.58</v>
      </c>
      <c r="BB132" s="21">
        <v>58230.58</v>
      </c>
      <c r="BC132" s="21">
        <v>0</v>
      </c>
      <c r="BD132" s="21">
        <v>0</v>
      </c>
      <c r="BE132" s="21">
        <v>0</v>
      </c>
      <c r="BF132" s="21">
        <v>167804.28</v>
      </c>
      <c r="BG132" s="21">
        <v>50942.45</v>
      </c>
      <c r="BH132" s="21">
        <v>19538.78</v>
      </c>
      <c r="BI132" s="21">
        <v>83502.960000000006</v>
      </c>
      <c r="BJ132" s="32">
        <v>0</v>
      </c>
      <c r="BK132" s="159">
        <f t="shared" si="117"/>
        <v>380019.05</v>
      </c>
    </row>
    <row r="133" spans="1:63" s="43" customFormat="1" ht="22.5" x14ac:dyDescent="0.2">
      <c r="A133" s="312"/>
      <c r="B133" s="5" t="s">
        <v>454</v>
      </c>
      <c r="C133" s="6" t="s">
        <v>455</v>
      </c>
      <c r="D133" s="31" t="s">
        <v>456</v>
      </c>
      <c r="E133" s="21">
        <v>0</v>
      </c>
      <c r="F133" s="21">
        <v>0</v>
      </c>
      <c r="G133" s="21">
        <v>0</v>
      </c>
      <c r="H133" s="119"/>
      <c r="I133" s="21">
        <v>152671.70000000001</v>
      </c>
      <c r="J133" s="97">
        <f t="shared" si="95"/>
        <v>152671.70000000001</v>
      </c>
      <c r="K133" s="128"/>
      <c r="L133" s="21">
        <v>367183.46</v>
      </c>
      <c r="M133" s="128"/>
      <c r="N133" s="21">
        <v>443995.09</v>
      </c>
      <c r="O133" s="128"/>
      <c r="P133" s="21">
        <v>0</v>
      </c>
      <c r="Q133" s="128"/>
      <c r="R133" s="134">
        <f t="shared" si="96"/>
        <v>963850.25</v>
      </c>
      <c r="S133" s="128"/>
      <c r="T133" s="139">
        <f t="shared" si="97"/>
        <v>152671.70000000001</v>
      </c>
      <c r="U133" s="22">
        <v>253013.33</v>
      </c>
      <c r="V133" s="139">
        <f t="shared" si="98"/>
        <v>405685.03</v>
      </c>
      <c r="W133" s="140">
        <f t="shared" si="99"/>
        <v>367183.46</v>
      </c>
      <c r="X133" s="21">
        <v>190981.76000000001</v>
      </c>
      <c r="Y133" s="140">
        <f t="shared" si="100"/>
        <v>558165.22</v>
      </c>
      <c r="Z133" s="128"/>
      <c r="AA133" s="154">
        <f t="shared" si="139"/>
        <v>198261.57</v>
      </c>
      <c r="AB133" s="154">
        <f t="shared" si="140"/>
        <v>182499.66999999998</v>
      </c>
      <c r="AC133" s="154">
        <f t="shared" si="141"/>
        <v>24923.79</v>
      </c>
      <c r="AD133" s="37">
        <v>0</v>
      </c>
      <c r="AE133" s="144"/>
      <c r="AF133" s="22">
        <v>42717.25</v>
      </c>
      <c r="AG133" s="22">
        <v>145529.78</v>
      </c>
      <c r="AH133" s="22">
        <v>1836.15</v>
      </c>
      <c r="AI133" s="22">
        <v>8178.39</v>
      </c>
      <c r="AJ133" s="22">
        <v>0</v>
      </c>
      <c r="AK133" s="22">
        <v>0</v>
      </c>
      <c r="AL133" s="22">
        <v>0</v>
      </c>
      <c r="AM133" s="154">
        <f t="shared" si="142"/>
        <v>198261.57</v>
      </c>
      <c r="AN133" s="22">
        <v>21909.64</v>
      </c>
      <c r="AO133" s="22">
        <v>0</v>
      </c>
      <c r="AP133" s="22">
        <v>0</v>
      </c>
      <c r="AQ133" s="22">
        <v>0</v>
      </c>
      <c r="AR133" s="22">
        <v>3791.47</v>
      </c>
      <c r="AS133" s="22">
        <v>3645.53</v>
      </c>
      <c r="AT133" s="22">
        <v>43111.64</v>
      </c>
      <c r="AU133" s="22">
        <v>104924.45</v>
      </c>
      <c r="AV133" s="22">
        <v>0</v>
      </c>
      <c r="AW133" s="22">
        <v>5116.9399999999996</v>
      </c>
      <c r="AX133" s="22">
        <v>0</v>
      </c>
      <c r="AY133" s="22">
        <v>0</v>
      </c>
      <c r="AZ133" s="157">
        <f t="shared" si="93"/>
        <v>182499.66999999998</v>
      </c>
      <c r="BA133" s="179">
        <f t="shared" si="116"/>
        <v>3819.09</v>
      </c>
      <c r="BB133" s="21">
        <v>3819.09</v>
      </c>
      <c r="BC133" s="21">
        <v>0</v>
      </c>
      <c r="BD133" s="21">
        <v>0</v>
      </c>
      <c r="BE133" s="21">
        <v>0</v>
      </c>
      <c r="BF133" s="21">
        <v>11005.55</v>
      </c>
      <c r="BG133" s="21">
        <v>3341.09</v>
      </c>
      <c r="BH133" s="21">
        <v>1281.46</v>
      </c>
      <c r="BI133" s="21">
        <v>5476.6</v>
      </c>
      <c r="BJ133" s="21">
        <v>0</v>
      </c>
      <c r="BK133" s="159">
        <f t="shared" si="117"/>
        <v>24923.79</v>
      </c>
    </row>
    <row r="134" spans="1:63" ht="22.5" x14ac:dyDescent="0.2">
      <c r="A134" s="312"/>
      <c r="B134" s="44" t="s">
        <v>457</v>
      </c>
      <c r="C134" s="6" t="s">
        <v>458</v>
      </c>
      <c r="D134" s="6" t="s">
        <v>459</v>
      </c>
      <c r="E134" s="21">
        <v>6419.58</v>
      </c>
      <c r="F134" s="21">
        <v>0</v>
      </c>
      <c r="G134" s="21">
        <v>71538.710000000006</v>
      </c>
      <c r="H134" s="119"/>
      <c r="I134" s="21">
        <v>1053607.3600000001</v>
      </c>
      <c r="J134" s="97">
        <f t="shared" si="95"/>
        <v>1131565.6500000001</v>
      </c>
      <c r="K134" s="126"/>
      <c r="L134" s="21">
        <v>3057246.82</v>
      </c>
      <c r="M134" s="126"/>
      <c r="N134" s="21">
        <v>4242396.67</v>
      </c>
      <c r="O134" s="126"/>
      <c r="P134" s="21">
        <v>0</v>
      </c>
      <c r="Q134" s="126"/>
      <c r="R134" s="134">
        <f t="shared" si="96"/>
        <v>8431209.1400000006</v>
      </c>
      <c r="S134" s="126"/>
      <c r="T134" s="139">
        <f t="shared" si="97"/>
        <v>1131565.6500000001</v>
      </c>
      <c r="U134" s="22">
        <v>2417555.86</v>
      </c>
      <c r="V134" s="139">
        <f t="shared" si="98"/>
        <v>3549121.51</v>
      </c>
      <c r="W134" s="140">
        <f t="shared" si="99"/>
        <v>3057246.82</v>
      </c>
      <c r="X134" s="21">
        <v>1824840.82</v>
      </c>
      <c r="Y134" s="140">
        <f t="shared" si="100"/>
        <v>4882087.6399999997</v>
      </c>
      <c r="Z134" s="126"/>
      <c r="AA134" s="154">
        <f t="shared" si="139"/>
        <v>1734484.42</v>
      </c>
      <c r="AB134" s="154">
        <f t="shared" si="140"/>
        <v>1596592.1</v>
      </c>
      <c r="AC134" s="154">
        <f t="shared" si="141"/>
        <v>218045.01</v>
      </c>
      <c r="AD134" s="37">
        <v>0</v>
      </c>
      <c r="AE134" s="86"/>
      <c r="AF134" s="22">
        <v>373710.35</v>
      </c>
      <c r="AG134" s="22">
        <v>1273162.21</v>
      </c>
      <c r="AH134" s="22">
        <v>16063.48</v>
      </c>
      <c r="AI134" s="22">
        <v>71548.38</v>
      </c>
      <c r="AJ134" s="22">
        <v>0</v>
      </c>
      <c r="AK134" s="22">
        <v>0</v>
      </c>
      <c r="AL134" s="22">
        <v>0</v>
      </c>
      <c r="AM134" s="154">
        <f t="shared" si="142"/>
        <v>1734484.42</v>
      </c>
      <c r="AN134" s="22">
        <v>191675.77</v>
      </c>
      <c r="AO134" s="22">
        <v>0</v>
      </c>
      <c r="AP134" s="22">
        <v>0</v>
      </c>
      <c r="AQ134" s="22">
        <v>0</v>
      </c>
      <c r="AR134" s="22">
        <v>33169.519999999997</v>
      </c>
      <c r="AS134" s="22">
        <v>31892.79</v>
      </c>
      <c r="AT134" s="22">
        <v>377160.71</v>
      </c>
      <c r="AU134" s="22">
        <v>917927.96</v>
      </c>
      <c r="AV134" s="22">
        <v>0</v>
      </c>
      <c r="AW134" s="22">
        <v>44765.35</v>
      </c>
      <c r="AX134" s="22">
        <v>0</v>
      </c>
      <c r="AY134" s="22">
        <v>0</v>
      </c>
      <c r="AZ134" s="157">
        <f t="shared" si="93"/>
        <v>1596592.1</v>
      </c>
      <c r="BA134" s="179">
        <f t="shared" si="116"/>
        <v>33411.19</v>
      </c>
      <c r="BB134" s="21">
        <v>33411.19</v>
      </c>
      <c r="BC134" s="21">
        <v>0</v>
      </c>
      <c r="BD134" s="21">
        <v>0</v>
      </c>
      <c r="BE134" s="21">
        <v>0</v>
      </c>
      <c r="BF134" s="21">
        <v>96281.71</v>
      </c>
      <c r="BG134" s="21">
        <v>29229.45</v>
      </c>
      <c r="BH134" s="21">
        <v>11210.84</v>
      </c>
      <c r="BI134" s="21">
        <v>47911.82</v>
      </c>
      <c r="BJ134" s="21">
        <v>0</v>
      </c>
      <c r="BK134" s="159">
        <f t="shared" si="117"/>
        <v>218045.01</v>
      </c>
    </row>
    <row r="135" spans="1:63" x14ac:dyDescent="0.2">
      <c r="A135" s="312"/>
      <c r="B135" s="5" t="s">
        <v>460</v>
      </c>
      <c r="C135" s="6" t="s">
        <v>461</v>
      </c>
      <c r="D135" s="6" t="s">
        <v>462</v>
      </c>
      <c r="E135" s="21">
        <v>0</v>
      </c>
      <c r="F135" s="21">
        <v>0</v>
      </c>
      <c r="G135" s="21">
        <v>0</v>
      </c>
      <c r="H135" s="119"/>
      <c r="I135" s="21">
        <v>0</v>
      </c>
      <c r="J135" s="97">
        <f t="shared" si="95"/>
        <v>0</v>
      </c>
      <c r="K135" s="126"/>
      <c r="L135" s="21">
        <v>0</v>
      </c>
      <c r="M135" s="126"/>
      <c r="N135" s="21">
        <v>0</v>
      </c>
      <c r="O135" s="126"/>
      <c r="P135" s="21">
        <v>0</v>
      </c>
      <c r="Q135" s="126"/>
      <c r="R135" s="134">
        <f t="shared" si="96"/>
        <v>0</v>
      </c>
      <c r="S135" s="126"/>
      <c r="T135" s="139">
        <f t="shared" si="97"/>
        <v>0</v>
      </c>
      <c r="U135" s="22">
        <v>0</v>
      </c>
      <c r="V135" s="139">
        <f t="shared" si="98"/>
        <v>0</v>
      </c>
      <c r="W135" s="140">
        <f t="shared" si="99"/>
        <v>0</v>
      </c>
      <c r="X135" s="21">
        <v>0</v>
      </c>
      <c r="Y135" s="140">
        <f t="shared" si="100"/>
        <v>0</v>
      </c>
      <c r="Z135" s="126"/>
      <c r="AA135" s="154">
        <f t="shared" si="139"/>
        <v>0</v>
      </c>
      <c r="AB135" s="154">
        <f t="shared" si="140"/>
        <v>0</v>
      </c>
      <c r="AC135" s="154">
        <f t="shared" si="141"/>
        <v>0</v>
      </c>
      <c r="AD135" s="37">
        <v>0</v>
      </c>
      <c r="AE135" s="86"/>
      <c r="AF135" s="22"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v>0</v>
      </c>
      <c r="AL135" s="22">
        <v>0</v>
      </c>
      <c r="AM135" s="154">
        <f t="shared" si="142"/>
        <v>0</v>
      </c>
      <c r="AN135" s="22">
        <v>0</v>
      </c>
      <c r="AO135" s="22">
        <v>0</v>
      </c>
      <c r="AP135" s="22"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v>0</v>
      </c>
      <c r="AV135" s="22">
        <v>0</v>
      </c>
      <c r="AW135" s="22">
        <v>0</v>
      </c>
      <c r="AX135" s="22">
        <v>0</v>
      </c>
      <c r="AY135" s="22">
        <v>0</v>
      </c>
      <c r="AZ135" s="157">
        <f t="shared" si="93"/>
        <v>0</v>
      </c>
      <c r="BA135" s="179">
        <f t="shared" si="116"/>
        <v>0</v>
      </c>
      <c r="BB135" s="21">
        <v>0</v>
      </c>
      <c r="BC135" s="21">
        <v>0</v>
      </c>
      <c r="BD135" s="21">
        <v>0</v>
      </c>
      <c r="BE135" s="21">
        <v>0</v>
      </c>
      <c r="BF135" s="21">
        <v>0</v>
      </c>
      <c r="BG135" s="21">
        <v>0</v>
      </c>
      <c r="BH135" s="21">
        <v>0</v>
      </c>
      <c r="BI135" s="21">
        <v>0</v>
      </c>
      <c r="BJ135" s="21">
        <v>0</v>
      </c>
      <c r="BK135" s="159">
        <f t="shared" si="117"/>
        <v>0</v>
      </c>
    </row>
    <row r="136" spans="1:63" x14ac:dyDescent="0.2">
      <c r="A136" s="312"/>
      <c r="B136" s="44" t="s">
        <v>463</v>
      </c>
      <c r="C136" s="6" t="s">
        <v>464</v>
      </c>
      <c r="D136" s="6" t="s">
        <v>465</v>
      </c>
      <c r="E136" s="21">
        <v>0</v>
      </c>
      <c r="F136" s="21">
        <v>0</v>
      </c>
      <c r="G136" s="21">
        <v>0</v>
      </c>
      <c r="H136" s="119"/>
      <c r="I136" s="21">
        <v>0</v>
      </c>
      <c r="J136" s="97">
        <f t="shared" si="95"/>
        <v>0</v>
      </c>
      <c r="K136" s="126"/>
      <c r="L136" s="21">
        <v>0</v>
      </c>
      <c r="M136" s="126"/>
      <c r="N136" s="21">
        <v>0</v>
      </c>
      <c r="O136" s="126"/>
      <c r="P136" s="21">
        <v>0</v>
      </c>
      <c r="Q136" s="126"/>
      <c r="R136" s="134">
        <f t="shared" si="96"/>
        <v>0</v>
      </c>
      <c r="S136" s="126"/>
      <c r="T136" s="139">
        <f t="shared" si="97"/>
        <v>0</v>
      </c>
      <c r="U136" s="22">
        <v>0</v>
      </c>
      <c r="V136" s="139">
        <f t="shared" si="98"/>
        <v>0</v>
      </c>
      <c r="W136" s="140">
        <f t="shared" si="99"/>
        <v>0</v>
      </c>
      <c r="X136" s="21">
        <v>0</v>
      </c>
      <c r="Y136" s="140">
        <f t="shared" si="100"/>
        <v>0</v>
      </c>
      <c r="Z136" s="126"/>
      <c r="AA136" s="154">
        <f t="shared" si="139"/>
        <v>0</v>
      </c>
      <c r="AB136" s="154">
        <f t="shared" si="140"/>
        <v>0</v>
      </c>
      <c r="AC136" s="154">
        <f t="shared" si="141"/>
        <v>0</v>
      </c>
      <c r="AD136" s="37">
        <v>0</v>
      </c>
      <c r="AE136" s="86"/>
      <c r="AF136" s="22"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v>0</v>
      </c>
      <c r="AL136" s="22">
        <v>0</v>
      </c>
      <c r="AM136" s="154">
        <f t="shared" si="142"/>
        <v>0</v>
      </c>
      <c r="AN136" s="22">
        <v>0</v>
      </c>
      <c r="AO136" s="22">
        <v>0</v>
      </c>
      <c r="AP136" s="22">
        <v>0</v>
      </c>
      <c r="AQ136" s="22">
        <v>0</v>
      </c>
      <c r="AR136" s="22">
        <v>0</v>
      </c>
      <c r="AS136" s="22">
        <v>0</v>
      </c>
      <c r="AT136" s="22">
        <v>0</v>
      </c>
      <c r="AU136" s="22">
        <v>0</v>
      </c>
      <c r="AV136" s="22">
        <v>0</v>
      </c>
      <c r="AW136" s="22">
        <v>0</v>
      </c>
      <c r="AX136" s="22">
        <v>0</v>
      </c>
      <c r="AY136" s="22">
        <v>0</v>
      </c>
      <c r="AZ136" s="157">
        <f t="shared" si="93"/>
        <v>0</v>
      </c>
      <c r="BA136" s="179">
        <f t="shared" si="116"/>
        <v>0</v>
      </c>
      <c r="BB136" s="21">
        <v>0</v>
      </c>
      <c r="BC136" s="21">
        <v>0</v>
      </c>
      <c r="BD136" s="21">
        <v>0</v>
      </c>
      <c r="BE136" s="21">
        <v>0</v>
      </c>
      <c r="BF136" s="21">
        <v>0</v>
      </c>
      <c r="BG136" s="21">
        <v>0</v>
      </c>
      <c r="BH136" s="21">
        <v>0</v>
      </c>
      <c r="BI136" s="21">
        <v>0</v>
      </c>
      <c r="BJ136" s="21">
        <v>0</v>
      </c>
      <c r="BK136" s="159">
        <f t="shared" si="117"/>
        <v>0</v>
      </c>
    </row>
    <row r="137" spans="1:63" ht="22.5" x14ac:dyDescent="0.2">
      <c r="A137" s="312"/>
      <c r="B137" s="5" t="s">
        <v>466</v>
      </c>
      <c r="C137" s="6" t="s">
        <v>467</v>
      </c>
      <c r="D137" s="6" t="s">
        <v>468</v>
      </c>
      <c r="E137" s="21">
        <v>0</v>
      </c>
      <c r="F137" s="21">
        <v>0</v>
      </c>
      <c r="G137" s="21">
        <v>0</v>
      </c>
      <c r="H137" s="119"/>
      <c r="I137" s="21">
        <v>0</v>
      </c>
      <c r="J137" s="97">
        <f t="shared" si="95"/>
        <v>0</v>
      </c>
      <c r="K137" s="126"/>
      <c r="L137" s="21">
        <v>0</v>
      </c>
      <c r="M137" s="126"/>
      <c r="N137" s="21">
        <v>547947.46</v>
      </c>
      <c r="O137" s="126"/>
      <c r="P137" s="21">
        <v>0</v>
      </c>
      <c r="Q137" s="126"/>
      <c r="R137" s="134">
        <f t="shared" si="96"/>
        <v>547947.46</v>
      </c>
      <c r="S137" s="126"/>
      <c r="T137" s="139">
        <f t="shared" si="97"/>
        <v>0</v>
      </c>
      <c r="U137" s="22">
        <v>312251.23</v>
      </c>
      <c r="V137" s="139">
        <f t="shared" si="98"/>
        <v>312251.23</v>
      </c>
      <c r="W137" s="140">
        <f t="shared" si="99"/>
        <v>0</v>
      </c>
      <c r="X137" s="21">
        <v>235696.23</v>
      </c>
      <c r="Y137" s="140">
        <f t="shared" si="100"/>
        <v>235696.23</v>
      </c>
      <c r="Z137" s="126"/>
      <c r="AA137" s="154">
        <f t="shared" si="139"/>
        <v>152599.71000000002</v>
      </c>
      <c r="AB137" s="154">
        <f t="shared" si="140"/>
        <v>140467.96000000002</v>
      </c>
      <c r="AC137" s="154">
        <f t="shared" si="141"/>
        <v>19183.57</v>
      </c>
      <c r="AD137" s="37">
        <v>0</v>
      </c>
      <c r="AE137" s="86"/>
      <c r="AF137" s="22">
        <v>32878.99</v>
      </c>
      <c r="AG137" s="22">
        <v>112012.64</v>
      </c>
      <c r="AH137" s="22">
        <v>1413.26</v>
      </c>
      <c r="AI137" s="22">
        <v>6294.82</v>
      </c>
      <c r="AJ137" s="22">
        <v>0</v>
      </c>
      <c r="AK137" s="22">
        <v>0</v>
      </c>
      <c r="AL137" s="22">
        <v>0</v>
      </c>
      <c r="AM137" s="154">
        <f t="shared" si="142"/>
        <v>152599.71000000002</v>
      </c>
      <c r="AN137" s="22">
        <v>16863.61</v>
      </c>
      <c r="AO137" s="22">
        <v>0</v>
      </c>
      <c r="AP137" s="22">
        <v>0</v>
      </c>
      <c r="AQ137" s="22">
        <v>0</v>
      </c>
      <c r="AR137" s="22">
        <v>2918.25</v>
      </c>
      <c r="AS137" s="22">
        <v>2805.92</v>
      </c>
      <c r="AT137" s="22">
        <v>33182.550000000003</v>
      </c>
      <c r="AU137" s="22">
        <v>80759.179999999993</v>
      </c>
      <c r="AV137" s="22">
        <v>0</v>
      </c>
      <c r="AW137" s="22">
        <v>3938.45</v>
      </c>
      <c r="AX137" s="22">
        <v>0</v>
      </c>
      <c r="AY137" s="22">
        <v>0</v>
      </c>
      <c r="AZ137" s="157">
        <f t="shared" ref="AZ137:AZ169" si="143">SUM(AN137:AY137)</f>
        <v>140467.96000000002</v>
      </c>
      <c r="BA137" s="179">
        <f t="shared" si="116"/>
        <v>2939.51</v>
      </c>
      <c r="BB137" s="21">
        <v>2939.51</v>
      </c>
      <c r="BC137" s="21">
        <v>0</v>
      </c>
      <c r="BD137" s="21">
        <v>0</v>
      </c>
      <c r="BE137" s="21">
        <v>0</v>
      </c>
      <c r="BF137" s="21">
        <v>8470.85</v>
      </c>
      <c r="BG137" s="21">
        <v>2571.6</v>
      </c>
      <c r="BH137" s="21">
        <v>986.33</v>
      </c>
      <c r="BI137" s="21">
        <v>4215.28</v>
      </c>
      <c r="BJ137" s="21">
        <v>0</v>
      </c>
      <c r="BK137" s="159">
        <f t="shared" si="117"/>
        <v>19183.57</v>
      </c>
    </row>
    <row r="138" spans="1:63" x14ac:dyDescent="0.2">
      <c r="A138" s="312"/>
      <c r="B138" s="44" t="s">
        <v>469</v>
      </c>
      <c r="C138" s="6" t="s">
        <v>470</v>
      </c>
      <c r="D138" s="6" t="s">
        <v>471</v>
      </c>
      <c r="E138" s="21">
        <v>0</v>
      </c>
      <c r="F138" s="21">
        <v>0</v>
      </c>
      <c r="G138" s="21">
        <v>0</v>
      </c>
      <c r="H138" s="119"/>
      <c r="I138" s="21">
        <v>0</v>
      </c>
      <c r="J138" s="97">
        <f t="shared" ref="J138:J169" si="144">E138+F138+G138+H138+I138</f>
        <v>0</v>
      </c>
      <c r="K138" s="126"/>
      <c r="L138" s="21">
        <v>0</v>
      </c>
      <c r="M138" s="126"/>
      <c r="N138" s="21">
        <v>1276848.32</v>
      </c>
      <c r="O138" s="126"/>
      <c r="P138" s="21">
        <v>0</v>
      </c>
      <c r="Q138" s="126"/>
      <c r="R138" s="134">
        <f t="shared" ref="R138:R169" si="145">J138+L138+N138+P138</f>
        <v>1276848.32</v>
      </c>
      <c r="S138" s="126"/>
      <c r="T138" s="139">
        <f t="shared" ref="T138:T169" si="146">J138</f>
        <v>0</v>
      </c>
      <c r="U138" s="22">
        <v>727619.87</v>
      </c>
      <c r="V138" s="139">
        <f t="shared" ref="V138:V169" si="147">T138+U138</f>
        <v>727619.87</v>
      </c>
      <c r="W138" s="140">
        <f t="shared" ref="W138:W169" si="148">L138</f>
        <v>0</v>
      </c>
      <c r="X138" s="21">
        <v>549228.44999999995</v>
      </c>
      <c r="Y138" s="140">
        <f t="shared" ref="Y138:Y169" si="149">W138+X138</f>
        <v>549228.44999999995</v>
      </c>
      <c r="Z138" s="126"/>
      <c r="AA138" s="154">
        <f t="shared" si="139"/>
        <v>355593.73</v>
      </c>
      <c r="AB138" s="154">
        <f t="shared" si="140"/>
        <v>327323.85000000003</v>
      </c>
      <c r="AC138" s="154">
        <f t="shared" si="141"/>
        <v>44702.3</v>
      </c>
      <c r="AD138" s="37">
        <v>0</v>
      </c>
      <c r="AE138" s="86"/>
      <c r="AF138" s="22">
        <v>76615.88</v>
      </c>
      <c r="AG138" s="22">
        <v>261016.18</v>
      </c>
      <c r="AH138" s="22">
        <v>3293.24</v>
      </c>
      <c r="AI138" s="22">
        <v>14668.43</v>
      </c>
      <c r="AJ138" s="22">
        <v>0</v>
      </c>
      <c r="AK138" s="22">
        <v>0</v>
      </c>
      <c r="AL138" s="22">
        <v>0</v>
      </c>
      <c r="AM138" s="154">
        <f t="shared" si="142"/>
        <v>355593.73</v>
      </c>
      <c r="AN138" s="22">
        <v>39296.230000000003</v>
      </c>
      <c r="AO138" s="22">
        <v>0</v>
      </c>
      <c r="AP138" s="22">
        <v>0</v>
      </c>
      <c r="AQ138" s="22">
        <v>0</v>
      </c>
      <c r="AR138" s="22">
        <v>6800.22</v>
      </c>
      <c r="AS138" s="22">
        <v>6538.47</v>
      </c>
      <c r="AT138" s="22">
        <v>77323.25</v>
      </c>
      <c r="AU138" s="22">
        <v>188188.15</v>
      </c>
      <c r="AV138" s="22">
        <v>0</v>
      </c>
      <c r="AW138" s="22">
        <v>9177.5300000000007</v>
      </c>
      <c r="AX138" s="22">
        <v>0</v>
      </c>
      <c r="AY138" s="22">
        <v>0</v>
      </c>
      <c r="AZ138" s="157">
        <f t="shared" si="143"/>
        <v>327323.85000000003</v>
      </c>
      <c r="BA138" s="179">
        <f t="shared" si="116"/>
        <v>6849.76</v>
      </c>
      <c r="BB138" s="21">
        <v>6849.76</v>
      </c>
      <c r="BC138" s="21">
        <v>0</v>
      </c>
      <c r="BD138" s="21">
        <v>0</v>
      </c>
      <c r="BE138" s="21">
        <v>0</v>
      </c>
      <c r="BF138" s="21">
        <v>19739.11</v>
      </c>
      <c r="BG138" s="21">
        <v>5992.45</v>
      </c>
      <c r="BH138" s="21">
        <v>2298.38</v>
      </c>
      <c r="BI138" s="21">
        <v>9822.6</v>
      </c>
      <c r="BJ138" s="21">
        <v>0</v>
      </c>
      <c r="BK138" s="159">
        <f t="shared" si="117"/>
        <v>44702.3</v>
      </c>
    </row>
    <row r="139" spans="1:63" ht="22.5" x14ac:dyDescent="0.2">
      <c r="A139" s="312"/>
      <c r="B139" s="5" t="s">
        <v>472</v>
      </c>
      <c r="C139" s="6" t="s">
        <v>473</v>
      </c>
      <c r="D139" s="6" t="s">
        <v>474</v>
      </c>
      <c r="E139" s="21">
        <v>0</v>
      </c>
      <c r="F139" s="21">
        <v>0</v>
      </c>
      <c r="G139" s="21">
        <v>0</v>
      </c>
      <c r="H139" s="119"/>
      <c r="I139" s="21">
        <v>0</v>
      </c>
      <c r="J139" s="97">
        <f t="shared" si="144"/>
        <v>0</v>
      </c>
      <c r="K139" s="126"/>
      <c r="L139" s="21">
        <v>0</v>
      </c>
      <c r="M139" s="126"/>
      <c r="N139" s="21">
        <v>277512.94</v>
      </c>
      <c r="O139" s="126"/>
      <c r="P139" s="21">
        <v>0</v>
      </c>
      <c r="Q139" s="126"/>
      <c r="R139" s="134">
        <f t="shared" si="145"/>
        <v>277512.94</v>
      </c>
      <c r="S139" s="126"/>
      <c r="T139" s="139">
        <f t="shared" si="146"/>
        <v>0</v>
      </c>
      <c r="U139" s="22">
        <v>158142.46</v>
      </c>
      <c r="V139" s="139">
        <f t="shared" si="147"/>
        <v>158142.46</v>
      </c>
      <c r="W139" s="140">
        <f t="shared" si="148"/>
        <v>0</v>
      </c>
      <c r="X139" s="21">
        <v>119370.48</v>
      </c>
      <c r="Y139" s="140">
        <f t="shared" si="149"/>
        <v>119370.48</v>
      </c>
      <c r="Z139" s="126"/>
      <c r="AA139" s="154">
        <f t="shared" si="139"/>
        <v>77285.5</v>
      </c>
      <c r="AB139" s="154">
        <f t="shared" si="140"/>
        <v>71141.27</v>
      </c>
      <c r="AC139" s="154">
        <f t="shared" si="141"/>
        <v>9715.68</v>
      </c>
      <c r="AD139" s="37">
        <v>0</v>
      </c>
      <c r="AE139" s="86"/>
      <c r="AF139" s="22">
        <v>16651.86</v>
      </c>
      <c r="AG139" s="22">
        <v>56729.81</v>
      </c>
      <c r="AH139" s="22">
        <v>715.76</v>
      </c>
      <c r="AI139" s="22">
        <v>3188.07</v>
      </c>
      <c r="AJ139" s="22">
        <v>0</v>
      </c>
      <c r="AK139" s="22">
        <v>0</v>
      </c>
      <c r="AL139" s="22">
        <v>0</v>
      </c>
      <c r="AM139" s="154">
        <f t="shared" si="142"/>
        <v>77285.5</v>
      </c>
      <c r="AN139" s="22">
        <v>8540.73</v>
      </c>
      <c r="AO139" s="22">
        <v>0</v>
      </c>
      <c r="AP139" s="22">
        <v>0</v>
      </c>
      <c r="AQ139" s="22">
        <v>0</v>
      </c>
      <c r="AR139" s="22">
        <v>1477.97</v>
      </c>
      <c r="AS139" s="22">
        <v>1421.09</v>
      </c>
      <c r="AT139" s="22">
        <v>16805.599999999999</v>
      </c>
      <c r="AU139" s="22">
        <v>40901.22</v>
      </c>
      <c r="AV139" s="22">
        <v>0</v>
      </c>
      <c r="AW139" s="22">
        <v>1994.66</v>
      </c>
      <c r="AX139" s="22">
        <v>0</v>
      </c>
      <c r="AY139" s="22">
        <v>0</v>
      </c>
      <c r="AZ139" s="157">
        <f t="shared" si="143"/>
        <v>71141.27</v>
      </c>
      <c r="BA139" s="179">
        <f t="shared" si="116"/>
        <v>1488.74</v>
      </c>
      <c r="BB139" s="21">
        <v>1488.74</v>
      </c>
      <c r="BC139" s="21">
        <v>0</v>
      </c>
      <c r="BD139" s="21">
        <v>0</v>
      </c>
      <c r="BE139" s="21">
        <v>0</v>
      </c>
      <c r="BF139" s="21">
        <v>4290.1400000000003</v>
      </c>
      <c r="BG139" s="21">
        <v>1302.4100000000001</v>
      </c>
      <c r="BH139" s="21">
        <v>499.53</v>
      </c>
      <c r="BI139" s="21">
        <v>2134.86</v>
      </c>
      <c r="BJ139" s="21">
        <v>0</v>
      </c>
      <c r="BK139" s="159">
        <f t="shared" si="117"/>
        <v>9715.68</v>
      </c>
    </row>
    <row r="140" spans="1:63" x14ac:dyDescent="0.2">
      <c r="A140" s="312"/>
      <c r="B140" s="44" t="s">
        <v>475</v>
      </c>
      <c r="C140" s="6" t="s">
        <v>476</v>
      </c>
      <c r="D140" s="6" t="s">
        <v>477</v>
      </c>
      <c r="E140" s="21">
        <v>0</v>
      </c>
      <c r="F140" s="21">
        <v>0</v>
      </c>
      <c r="G140" s="21">
        <v>0</v>
      </c>
      <c r="H140" s="119"/>
      <c r="I140" s="21">
        <v>0</v>
      </c>
      <c r="J140" s="97">
        <f t="shared" si="144"/>
        <v>0</v>
      </c>
      <c r="K140" s="126"/>
      <c r="L140" s="21">
        <v>0</v>
      </c>
      <c r="M140" s="126"/>
      <c r="N140" s="21">
        <v>3045784.05</v>
      </c>
      <c r="O140" s="126"/>
      <c r="P140" s="21">
        <v>0</v>
      </c>
      <c r="Q140" s="126"/>
      <c r="R140" s="134">
        <f t="shared" si="145"/>
        <v>3045784.05</v>
      </c>
      <c r="S140" s="126"/>
      <c r="T140" s="139">
        <f t="shared" si="146"/>
        <v>0</v>
      </c>
      <c r="U140" s="22">
        <v>1735658.79</v>
      </c>
      <c r="V140" s="139">
        <f t="shared" si="147"/>
        <v>1735658.79</v>
      </c>
      <c r="W140" s="140">
        <f t="shared" si="148"/>
        <v>0</v>
      </c>
      <c r="X140" s="21">
        <v>1310125.26</v>
      </c>
      <c r="Y140" s="140">
        <f t="shared" si="149"/>
        <v>1310125.26</v>
      </c>
      <c r="Z140" s="126"/>
      <c r="AA140" s="154">
        <f t="shared" si="139"/>
        <v>848230.50999999989</v>
      </c>
      <c r="AB140" s="154">
        <f t="shared" si="140"/>
        <v>780795.78</v>
      </c>
      <c r="AC140" s="154">
        <f t="shared" si="141"/>
        <v>106632.51</v>
      </c>
      <c r="AD140" s="37">
        <v>0</v>
      </c>
      <c r="AE140" s="86"/>
      <c r="AF140" s="22">
        <v>182758.93</v>
      </c>
      <c r="AG140" s="22">
        <v>622625.96</v>
      </c>
      <c r="AH140" s="22">
        <v>7855.67</v>
      </c>
      <c r="AI140" s="22">
        <v>34989.949999999997</v>
      </c>
      <c r="AJ140" s="22">
        <v>0</v>
      </c>
      <c r="AK140" s="22">
        <v>0</v>
      </c>
      <c r="AL140" s="22">
        <v>0</v>
      </c>
      <c r="AM140" s="154">
        <f t="shared" si="142"/>
        <v>848230.50999999989</v>
      </c>
      <c r="AN140" s="22">
        <v>93736.92</v>
      </c>
      <c r="AO140" s="22">
        <v>0</v>
      </c>
      <c r="AP140" s="22">
        <v>0</v>
      </c>
      <c r="AQ140" s="22">
        <v>0</v>
      </c>
      <c r="AR140" s="22">
        <v>16221.19</v>
      </c>
      <c r="AS140" s="22">
        <v>15596.82</v>
      </c>
      <c r="AT140" s="22">
        <v>184446.29</v>
      </c>
      <c r="AU140" s="22">
        <v>448902.56</v>
      </c>
      <c r="AV140" s="22">
        <v>0</v>
      </c>
      <c r="AW140" s="22">
        <v>21892</v>
      </c>
      <c r="AX140" s="22">
        <v>0</v>
      </c>
      <c r="AY140" s="22">
        <v>0</v>
      </c>
      <c r="AZ140" s="157">
        <f t="shared" si="143"/>
        <v>780795.78</v>
      </c>
      <c r="BA140" s="179">
        <f t="shared" si="116"/>
        <v>16339.37</v>
      </c>
      <c r="BB140" s="21">
        <v>16339.37</v>
      </c>
      <c r="BC140" s="21">
        <v>0</v>
      </c>
      <c r="BD140" s="21">
        <v>0</v>
      </c>
      <c r="BE140" s="21">
        <v>0</v>
      </c>
      <c r="BF140" s="21">
        <v>47085.51</v>
      </c>
      <c r="BG140" s="21">
        <v>14294.34</v>
      </c>
      <c r="BH140" s="21">
        <v>5482.54</v>
      </c>
      <c r="BI140" s="21">
        <v>23430.75</v>
      </c>
      <c r="BJ140" s="21">
        <v>0</v>
      </c>
      <c r="BK140" s="159">
        <f t="shared" si="117"/>
        <v>106632.51</v>
      </c>
    </row>
    <row r="141" spans="1:63" ht="22.5" x14ac:dyDescent="0.2">
      <c r="A141" s="312"/>
      <c r="B141" s="5" t="s">
        <v>478</v>
      </c>
      <c r="C141" s="6" t="s">
        <v>479</v>
      </c>
      <c r="D141" s="6" t="s">
        <v>480</v>
      </c>
      <c r="E141" s="21">
        <v>0</v>
      </c>
      <c r="F141" s="21">
        <v>0</v>
      </c>
      <c r="G141" s="21">
        <v>0</v>
      </c>
      <c r="H141" s="119"/>
      <c r="I141" s="21">
        <v>0</v>
      </c>
      <c r="J141" s="97">
        <f t="shared" si="144"/>
        <v>0</v>
      </c>
      <c r="K141" s="126"/>
      <c r="L141" s="21">
        <v>0</v>
      </c>
      <c r="M141" s="126"/>
      <c r="N141" s="21">
        <v>792005.59</v>
      </c>
      <c r="O141" s="126"/>
      <c r="P141" s="21">
        <v>0</v>
      </c>
      <c r="Q141" s="126"/>
      <c r="R141" s="134">
        <f t="shared" si="145"/>
        <v>792005.59</v>
      </c>
      <c r="S141" s="126"/>
      <c r="T141" s="139">
        <f t="shared" si="146"/>
        <v>0</v>
      </c>
      <c r="U141" s="22">
        <v>451329.26</v>
      </c>
      <c r="V141" s="139">
        <f t="shared" si="147"/>
        <v>451329.26</v>
      </c>
      <c r="W141" s="140">
        <f t="shared" si="148"/>
        <v>0</v>
      </c>
      <c r="X141" s="21">
        <v>340676.33</v>
      </c>
      <c r="Y141" s="140">
        <f t="shared" si="149"/>
        <v>340676.33</v>
      </c>
      <c r="Z141" s="126"/>
      <c r="AA141" s="154">
        <f t="shared" si="139"/>
        <v>184673.15</v>
      </c>
      <c r="AB141" s="154">
        <f t="shared" si="140"/>
        <v>249138.87000000002</v>
      </c>
      <c r="AC141" s="154">
        <f t="shared" si="141"/>
        <v>17517.25</v>
      </c>
      <c r="AD141" s="37">
        <v>0</v>
      </c>
      <c r="AE141" s="86"/>
      <c r="AF141" s="22">
        <v>4466.3900000000003</v>
      </c>
      <c r="AG141" s="22">
        <v>166437.74</v>
      </c>
      <c r="AH141" s="22">
        <v>496.21</v>
      </c>
      <c r="AI141" s="22">
        <v>12908.83</v>
      </c>
      <c r="AJ141" s="22">
        <v>363.98</v>
      </c>
      <c r="AK141" s="22">
        <v>0</v>
      </c>
      <c r="AL141" s="22">
        <v>0</v>
      </c>
      <c r="AM141" s="154">
        <f t="shared" si="142"/>
        <v>184673.15</v>
      </c>
      <c r="AN141" s="22">
        <v>30714.81</v>
      </c>
      <c r="AO141" s="22">
        <v>1549.21</v>
      </c>
      <c r="AP141" s="22">
        <v>0</v>
      </c>
      <c r="AQ141" s="22">
        <v>1088.4000000000001</v>
      </c>
      <c r="AR141" s="22">
        <v>80500.100000000006</v>
      </c>
      <c r="AS141" s="22">
        <v>8078.05</v>
      </c>
      <c r="AT141" s="22">
        <v>69271.16</v>
      </c>
      <c r="AU141" s="22">
        <v>28286.68</v>
      </c>
      <c r="AV141" s="22">
        <v>13852.88</v>
      </c>
      <c r="AW141" s="22">
        <v>15676.6</v>
      </c>
      <c r="AX141" s="22">
        <v>120.98</v>
      </c>
      <c r="AY141" s="22">
        <v>0</v>
      </c>
      <c r="AZ141" s="157">
        <f t="shared" si="143"/>
        <v>249138.87000000002</v>
      </c>
      <c r="BA141" s="179">
        <f t="shared" si="116"/>
        <v>6653.72</v>
      </c>
      <c r="BB141" s="21">
        <v>6653.72</v>
      </c>
      <c r="BC141" s="21">
        <v>0</v>
      </c>
      <c r="BD141" s="21">
        <v>799.7</v>
      </c>
      <c r="BE141" s="21">
        <v>2944.91</v>
      </c>
      <c r="BF141" s="21">
        <v>3228</v>
      </c>
      <c r="BG141" s="21">
        <v>502.91</v>
      </c>
      <c r="BH141" s="21">
        <v>901.95</v>
      </c>
      <c r="BI141" s="21">
        <v>1773.33</v>
      </c>
      <c r="BJ141" s="21">
        <v>712.73</v>
      </c>
      <c r="BK141" s="159">
        <f t="shared" si="117"/>
        <v>17517.25</v>
      </c>
    </row>
    <row r="142" spans="1:63" x14ac:dyDescent="0.2">
      <c r="A142" s="312"/>
      <c r="B142" s="44" t="s">
        <v>481</v>
      </c>
      <c r="C142" s="6" t="s">
        <v>482</v>
      </c>
      <c r="D142" s="6" t="s">
        <v>483</v>
      </c>
      <c r="E142" s="21">
        <v>2820433.8</v>
      </c>
      <c r="F142" s="21">
        <v>528941.6</v>
      </c>
      <c r="G142" s="21">
        <v>478037.08</v>
      </c>
      <c r="H142" s="119"/>
      <c r="I142" s="21">
        <v>398805.28</v>
      </c>
      <c r="J142" s="97">
        <f t="shared" si="144"/>
        <v>4226217.76</v>
      </c>
      <c r="K142" s="126"/>
      <c r="L142" s="21">
        <v>3103820.55</v>
      </c>
      <c r="M142" s="126"/>
      <c r="N142" s="21">
        <v>672877.93</v>
      </c>
      <c r="O142" s="126"/>
      <c r="P142" s="21">
        <v>0</v>
      </c>
      <c r="Q142" s="126"/>
      <c r="R142" s="134">
        <f t="shared" si="145"/>
        <v>8002916.2399999993</v>
      </c>
      <c r="S142" s="126"/>
      <c r="T142" s="139">
        <f t="shared" si="146"/>
        <v>4226217.76</v>
      </c>
      <c r="U142" s="22">
        <v>383443.63</v>
      </c>
      <c r="V142" s="139">
        <f t="shared" si="147"/>
        <v>4609661.3899999997</v>
      </c>
      <c r="W142" s="140">
        <f t="shared" si="148"/>
        <v>3103820.55</v>
      </c>
      <c r="X142" s="21">
        <v>289434.3</v>
      </c>
      <c r="Y142" s="140">
        <f t="shared" si="149"/>
        <v>3393254.8499999996</v>
      </c>
      <c r="Z142" s="126"/>
      <c r="AA142" s="154">
        <f t="shared" si="139"/>
        <v>1886163.2800000003</v>
      </c>
      <c r="AB142" s="154">
        <f t="shared" si="140"/>
        <v>2544585.4099999997</v>
      </c>
      <c r="AC142" s="154">
        <f t="shared" si="141"/>
        <v>178912.69999999998</v>
      </c>
      <c r="AD142" s="37">
        <v>0</v>
      </c>
      <c r="AE142" s="86"/>
      <c r="AF142" s="22">
        <v>45617.59</v>
      </c>
      <c r="AG142" s="22">
        <v>1699915.52</v>
      </c>
      <c r="AH142" s="22">
        <v>5068.09</v>
      </c>
      <c r="AI142" s="22">
        <v>131844.57</v>
      </c>
      <c r="AJ142" s="22">
        <v>3717.51</v>
      </c>
      <c r="AK142" s="22">
        <v>0</v>
      </c>
      <c r="AL142" s="22">
        <v>0</v>
      </c>
      <c r="AM142" s="154">
        <f t="shared" si="142"/>
        <v>1886163.2800000003</v>
      </c>
      <c r="AN142" s="22">
        <v>313706.37</v>
      </c>
      <c r="AO142" s="22">
        <v>15822.9</v>
      </c>
      <c r="AP142" s="22">
        <v>0</v>
      </c>
      <c r="AQ142" s="22">
        <v>11116.38</v>
      </c>
      <c r="AR142" s="22">
        <v>822189.56</v>
      </c>
      <c r="AS142" s="22">
        <v>82505.38</v>
      </c>
      <c r="AT142" s="22">
        <v>707502.54</v>
      </c>
      <c r="AU142" s="22">
        <v>288906.65999999997</v>
      </c>
      <c r="AV142" s="22">
        <v>141486.71</v>
      </c>
      <c r="AW142" s="22">
        <v>160113.28</v>
      </c>
      <c r="AX142" s="22">
        <v>1235.6300000000001</v>
      </c>
      <c r="AY142" s="22">
        <v>0</v>
      </c>
      <c r="AZ142" s="157">
        <f t="shared" si="143"/>
        <v>2544585.4099999997</v>
      </c>
      <c r="BA142" s="179">
        <f t="shared" si="116"/>
        <v>67957.91</v>
      </c>
      <c r="BB142" s="21">
        <v>67957.91</v>
      </c>
      <c r="BC142" s="21">
        <v>0</v>
      </c>
      <c r="BD142" s="21">
        <v>8167.74</v>
      </c>
      <c r="BE142" s="21">
        <v>30077.9</v>
      </c>
      <c r="BF142" s="21">
        <v>32969.24</v>
      </c>
      <c r="BG142" s="21">
        <v>5136.43</v>
      </c>
      <c r="BH142" s="21">
        <v>9212.09</v>
      </c>
      <c r="BI142" s="21">
        <v>18111.900000000001</v>
      </c>
      <c r="BJ142" s="21">
        <v>7279.49</v>
      </c>
      <c r="BK142" s="159">
        <f t="shared" si="117"/>
        <v>178912.69999999998</v>
      </c>
    </row>
    <row r="143" spans="1:63" ht="22.5" x14ac:dyDescent="0.2">
      <c r="A143" s="312"/>
      <c r="B143" s="5" t="s">
        <v>484</v>
      </c>
      <c r="C143" s="6" t="s">
        <v>485</v>
      </c>
      <c r="D143" s="6" t="s">
        <v>486</v>
      </c>
      <c r="E143" s="21">
        <v>0</v>
      </c>
      <c r="F143" s="21">
        <v>0</v>
      </c>
      <c r="G143" s="21">
        <v>0</v>
      </c>
      <c r="H143" s="119"/>
      <c r="I143" s="21">
        <v>0</v>
      </c>
      <c r="J143" s="97">
        <f t="shared" si="144"/>
        <v>0</v>
      </c>
      <c r="K143" s="126"/>
      <c r="L143" s="21">
        <v>0</v>
      </c>
      <c r="M143" s="126"/>
      <c r="N143" s="21">
        <v>0</v>
      </c>
      <c r="O143" s="126"/>
      <c r="P143" s="21">
        <v>0</v>
      </c>
      <c r="Q143" s="126"/>
      <c r="R143" s="134">
        <f t="shared" si="145"/>
        <v>0</v>
      </c>
      <c r="S143" s="126"/>
      <c r="T143" s="139">
        <f t="shared" si="146"/>
        <v>0</v>
      </c>
      <c r="U143" s="22">
        <v>0</v>
      </c>
      <c r="V143" s="139">
        <f t="shared" si="147"/>
        <v>0</v>
      </c>
      <c r="W143" s="140">
        <f t="shared" si="148"/>
        <v>0</v>
      </c>
      <c r="X143" s="21">
        <v>0</v>
      </c>
      <c r="Y143" s="140">
        <f t="shared" si="149"/>
        <v>0</v>
      </c>
      <c r="Z143" s="126"/>
      <c r="AA143" s="154">
        <f t="shared" si="139"/>
        <v>0</v>
      </c>
      <c r="AB143" s="154">
        <f t="shared" si="140"/>
        <v>0</v>
      </c>
      <c r="AC143" s="154">
        <f t="shared" si="141"/>
        <v>0</v>
      </c>
      <c r="AD143" s="37">
        <v>0</v>
      </c>
      <c r="AE143" s="86"/>
      <c r="AF143" s="21">
        <v>0</v>
      </c>
      <c r="AG143" s="21">
        <v>0</v>
      </c>
      <c r="AH143" s="21">
        <v>0</v>
      </c>
      <c r="AI143" s="22">
        <v>0</v>
      </c>
      <c r="AJ143" s="22">
        <v>0</v>
      </c>
      <c r="AK143" s="22">
        <v>0</v>
      </c>
      <c r="AL143" s="22">
        <v>0</v>
      </c>
      <c r="AM143" s="154">
        <f t="shared" si="142"/>
        <v>0</v>
      </c>
      <c r="AN143" s="22">
        <v>0</v>
      </c>
      <c r="AO143" s="22">
        <v>0</v>
      </c>
      <c r="AP143" s="22">
        <v>0</v>
      </c>
      <c r="AQ143" s="22">
        <v>0</v>
      </c>
      <c r="AR143" s="22">
        <v>0</v>
      </c>
      <c r="AS143" s="22">
        <v>0</v>
      </c>
      <c r="AT143" s="22">
        <v>0</v>
      </c>
      <c r="AU143" s="22">
        <v>0</v>
      </c>
      <c r="AV143" s="22">
        <v>0</v>
      </c>
      <c r="AW143" s="22">
        <v>0</v>
      </c>
      <c r="AX143" s="22">
        <v>0</v>
      </c>
      <c r="AY143" s="22">
        <v>0</v>
      </c>
      <c r="AZ143" s="157">
        <f t="shared" si="143"/>
        <v>0</v>
      </c>
      <c r="BA143" s="179">
        <f t="shared" si="116"/>
        <v>0</v>
      </c>
      <c r="BB143" s="21">
        <v>0</v>
      </c>
      <c r="BC143" s="21">
        <v>0</v>
      </c>
      <c r="BD143" s="21">
        <v>0</v>
      </c>
      <c r="BE143" s="21">
        <v>0</v>
      </c>
      <c r="BF143" s="21">
        <v>0</v>
      </c>
      <c r="BG143" s="21">
        <v>0</v>
      </c>
      <c r="BH143" s="21">
        <v>0</v>
      </c>
      <c r="BI143" s="21">
        <v>0</v>
      </c>
      <c r="BJ143" s="21">
        <v>0</v>
      </c>
      <c r="BK143" s="159">
        <f t="shared" si="117"/>
        <v>0</v>
      </c>
    </row>
    <row r="144" spans="1:63" ht="22.5" x14ac:dyDescent="0.2">
      <c r="A144" s="312"/>
      <c r="B144" s="44" t="s">
        <v>487</v>
      </c>
      <c r="C144" s="6" t="s">
        <v>488</v>
      </c>
      <c r="D144" s="6" t="s">
        <v>489</v>
      </c>
      <c r="E144" s="21">
        <v>0</v>
      </c>
      <c r="F144" s="21">
        <v>0</v>
      </c>
      <c r="G144" s="21">
        <v>0</v>
      </c>
      <c r="H144" s="119"/>
      <c r="I144" s="21">
        <v>0</v>
      </c>
      <c r="J144" s="97">
        <f t="shared" si="144"/>
        <v>0</v>
      </c>
      <c r="K144" s="126"/>
      <c r="L144" s="21">
        <v>0</v>
      </c>
      <c r="M144" s="126"/>
      <c r="N144" s="21">
        <v>0</v>
      </c>
      <c r="O144" s="126"/>
      <c r="P144" s="21">
        <v>0</v>
      </c>
      <c r="Q144" s="126"/>
      <c r="R144" s="134">
        <f t="shared" si="145"/>
        <v>0</v>
      </c>
      <c r="S144" s="126"/>
      <c r="T144" s="139">
        <f t="shared" si="146"/>
        <v>0</v>
      </c>
      <c r="U144" s="22">
        <v>0</v>
      </c>
      <c r="V144" s="139">
        <f t="shared" si="147"/>
        <v>0</v>
      </c>
      <c r="W144" s="140">
        <f t="shared" si="148"/>
        <v>0</v>
      </c>
      <c r="X144" s="21">
        <v>0</v>
      </c>
      <c r="Y144" s="140">
        <f t="shared" si="149"/>
        <v>0</v>
      </c>
      <c r="Z144" s="126"/>
      <c r="AA144" s="154">
        <f t="shared" si="139"/>
        <v>0</v>
      </c>
      <c r="AB144" s="154">
        <f t="shared" si="140"/>
        <v>0</v>
      </c>
      <c r="AC144" s="154">
        <f t="shared" si="141"/>
        <v>0</v>
      </c>
      <c r="AD144" s="37">
        <v>0</v>
      </c>
      <c r="AE144" s="86"/>
      <c r="AF144" s="21">
        <v>0</v>
      </c>
      <c r="AG144" s="21">
        <v>0</v>
      </c>
      <c r="AH144" s="21">
        <v>0</v>
      </c>
      <c r="AI144" s="22">
        <v>0</v>
      </c>
      <c r="AJ144" s="22">
        <v>0</v>
      </c>
      <c r="AK144" s="22">
        <v>0</v>
      </c>
      <c r="AL144" s="22">
        <v>0</v>
      </c>
      <c r="AM144" s="154">
        <f t="shared" si="142"/>
        <v>0</v>
      </c>
      <c r="AN144" s="22">
        <v>0</v>
      </c>
      <c r="AO144" s="22">
        <v>0</v>
      </c>
      <c r="AP144" s="22">
        <v>0</v>
      </c>
      <c r="AQ144" s="22">
        <v>0</v>
      </c>
      <c r="AR144" s="22">
        <v>0</v>
      </c>
      <c r="AS144" s="22">
        <v>0</v>
      </c>
      <c r="AT144" s="22">
        <v>0</v>
      </c>
      <c r="AU144" s="22">
        <v>0</v>
      </c>
      <c r="AV144" s="22">
        <v>0</v>
      </c>
      <c r="AW144" s="22">
        <v>0</v>
      </c>
      <c r="AX144" s="22">
        <v>0</v>
      </c>
      <c r="AY144" s="22">
        <v>0</v>
      </c>
      <c r="AZ144" s="157">
        <f t="shared" si="143"/>
        <v>0</v>
      </c>
      <c r="BA144" s="179">
        <f t="shared" si="116"/>
        <v>0</v>
      </c>
      <c r="BB144" s="21">
        <v>0</v>
      </c>
      <c r="BC144" s="21">
        <v>0</v>
      </c>
      <c r="BD144" s="21">
        <v>0</v>
      </c>
      <c r="BE144" s="21">
        <v>0</v>
      </c>
      <c r="BF144" s="21">
        <v>0</v>
      </c>
      <c r="BG144" s="21">
        <v>0</v>
      </c>
      <c r="BH144" s="21">
        <v>0</v>
      </c>
      <c r="BI144" s="21">
        <v>0</v>
      </c>
      <c r="BJ144" s="21">
        <v>0</v>
      </c>
      <c r="BK144" s="159">
        <f t="shared" si="117"/>
        <v>0</v>
      </c>
    </row>
    <row r="145" spans="1:63" x14ac:dyDescent="0.2">
      <c r="A145" s="312"/>
      <c r="B145" s="5" t="s">
        <v>490</v>
      </c>
      <c r="C145" s="6" t="s">
        <v>491</v>
      </c>
      <c r="D145" s="6" t="s">
        <v>492</v>
      </c>
      <c r="E145" s="21">
        <v>0</v>
      </c>
      <c r="F145" s="21">
        <v>0</v>
      </c>
      <c r="G145" s="21">
        <v>0</v>
      </c>
      <c r="H145" s="119"/>
      <c r="I145" s="21">
        <v>0</v>
      </c>
      <c r="J145" s="97">
        <f t="shared" si="144"/>
        <v>0</v>
      </c>
      <c r="K145" s="126"/>
      <c r="L145" s="21">
        <v>0</v>
      </c>
      <c r="M145" s="126"/>
      <c r="N145" s="21">
        <v>0</v>
      </c>
      <c r="O145" s="126"/>
      <c r="P145" s="21">
        <v>0</v>
      </c>
      <c r="Q145" s="126"/>
      <c r="R145" s="134">
        <f t="shared" si="145"/>
        <v>0</v>
      </c>
      <c r="S145" s="126"/>
      <c r="T145" s="139">
        <f t="shared" si="146"/>
        <v>0</v>
      </c>
      <c r="U145" s="22">
        <v>0</v>
      </c>
      <c r="V145" s="139">
        <f t="shared" si="147"/>
        <v>0</v>
      </c>
      <c r="W145" s="140">
        <f t="shared" si="148"/>
        <v>0</v>
      </c>
      <c r="X145" s="21">
        <v>0</v>
      </c>
      <c r="Y145" s="140">
        <f t="shared" si="149"/>
        <v>0</v>
      </c>
      <c r="Z145" s="126"/>
      <c r="AA145" s="154">
        <f t="shared" si="139"/>
        <v>0</v>
      </c>
      <c r="AB145" s="154">
        <f t="shared" si="140"/>
        <v>0</v>
      </c>
      <c r="AC145" s="154">
        <f t="shared" si="141"/>
        <v>0</v>
      </c>
      <c r="AD145" s="37">
        <v>0</v>
      </c>
      <c r="AE145" s="86"/>
      <c r="AF145" s="21">
        <v>0</v>
      </c>
      <c r="AG145" s="21">
        <v>0</v>
      </c>
      <c r="AH145" s="21">
        <v>0</v>
      </c>
      <c r="AI145" s="22">
        <v>0</v>
      </c>
      <c r="AJ145" s="22">
        <v>0</v>
      </c>
      <c r="AK145" s="22">
        <v>0</v>
      </c>
      <c r="AL145" s="22">
        <v>0</v>
      </c>
      <c r="AM145" s="154">
        <f t="shared" si="142"/>
        <v>0</v>
      </c>
      <c r="AN145" s="22">
        <v>0</v>
      </c>
      <c r="AO145" s="22">
        <v>0</v>
      </c>
      <c r="AP145" s="22">
        <v>0</v>
      </c>
      <c r="AQ145" s="22">
        <v>0</v>
      </c>
      <c r="AR145" s="22">
        <v>0</v>
      </c>
      <c r="AS145" s="22">
        <v>0</v>
      </c>
      <c r="AT145" s="22">
        <v>0</v>
      </c>
      <c r="AU145" s="22">
        <v>0</v>
      </c>
      <c r="AV145" s="22">
        <v>0</v>
      </c>
      <c r="AW145" s="22">
        <v>0</v>
      </c>
      <c r="AX145" s="22">
        <v>0</v>
      </c>
      <c r="AY145" s="22">
        <v>0</v>
      </c>
      <c r="AZ145" s="157">
        <f t="shared" si="143"/>
        <v>0</v>
      </c>
      <c r="BA145" s="179">
        <f t="shared" si="116"/>
        <v>0</v>
      </c>
      <c r="BB145" s="21">
        <v>0</v>
      </c>
      <c r="BC145" s="21">
        <v>0</v>
      </c>
      <c r="BD145" s="21">
        <v>0</v>
      </c>
      <c r="BE145" s="21">
        <v>0</v>
      </c>
      <c r="BF145" s="21">
        <v>0</v>
      </c>
      <c r="BG145" s="21">
        <v>0</v>
      </c>
      <c r="BH145" s="21">
        <v>0</v>
      </c>
      <c r="BI145" s="21">
        <v>0</v>
      </c>
      <c r="BJ145" s="21">
        <v>0</v>
      </c>
      <c r="BK145" s="159">
        <f t="shared" si="117"/>
        <v>0</v>
      </c>
    </row>
    <row r="146" spans="1:63" s="43" customFormat="1" ht="12" x14ac:dyDescent="0.2">
      <c r="A146" s="313"/>
      <c r="B146" s="12" t="s">
        <v>493</v>
      </c>
      <c r="C146" s="6"/>
      <c r="D146" s="13" t="s">
        <v>494</v>
      </c>
      <c r="E146" s="120">
        <f>SUM(E126:E145)</f>
        <v>43095387.999999993</v>
      </c>
      <c r="F146" s="120">
        <f t="shared" ref="F146:J146" si="150">SUM(F126:F145)</f>
        <v>8237468.4699999997</v>
      </c>
      <c r="G146" s="120">
        <f t="shared" si="150"/>
        <v>7366193.4100000001</v>
      </c>
      <c r="H146" s="119"/>
      <c r="I146" s="120">
        <f t="shared" si="150"/>
        <v>6650071.4900000012</v>
      </c>
      <c r="J146" s="98">
        <f t="shared" si="150"/>
        <v>65349121.369999997</v>
      </c>
      <c r="K146" s="123"/>
      <c r="L146" s="120">
        <f t="shared" ref="L146:N146" si="151">SUM(L126:L145)</f>
        <v>49241149.380000003</v>
      </c>
      <c r="M146" s="123"/>
      <c r="N146" s="120">
        <f t="shared" si="151"/>
        <v>16391015.129999999</v>
      </c>
      <c r="O146" s="123"/>
      <c r="P146" s="120">
        <f t="shared" ref="P146:AD146" si="152">SUM(P126:P145)</f>
        <v>0</v>
      </c>
      <c r="Q146" s="123"/>
      <c r="R146" s="120">
        <f t="shared" si="152"/>
        <v>130981285.88</v>
      </c>
      <c r="S146" s="123"/>
      <c r="T146" s="120">
        <f t="shared" si="152"/>
        <v>65349121.369999997</v>
      </c>
      <c r="U146" s="98">
        <f t="shared" si="152"/>
        <v>9340520.8600000031</v>
      </c>
      <c r="V146" s="120">
        <f t="shared" si="152"/>
        <v>74689642.229999989</v>
      </c>
      <c r="W146" s="120">
        <f t="shared" si="152"/>
        <v>49241149.380000003</v>
      </c>
      <c r="X146" s="120">
        <f t="shared" si="152"/>
        <v>7050494.2800000012</v>
      </c>
      <c r="Y146" s="120">
        <f t="shared" si="152"/>
        <v>56291643.659999996</v>
      </c>
      <c r="Z146" s="123"/>
      <c r="AA146" s="98">
        <f t="shared" si="152"/>
        <v>36098922.229999997</v>
      </c>
      <c r="AB146" s="98">
        <f t="shared" si="152"/>
        <v>34116561.20000001</v>
      </c>
      <c r="AC146" s="98">
        <f t="shared" si="152"/>
        <v>4474158.88</v>
      </c>
      <c r="AD146" s="120">
        <f t="shared" si="152"/>
        <v>0</v>
      </c>
      <c r="AE146" s="144"/>
      <c r="AF146" s="120">
        <f t="shared" ref="AF146:BK146" si="153">SUM(AF126:AF145)</f>
        <v>7381742.6600000001</v>
      </c>
      <c r="AG146" s="120">
        <f t="shared" si="153"/>
        <v>26843961.829999998</v>
      </c>
      <c r="AH146" s="120">
        <f t="shared" si="153"/>
        <v>320706.69</v>
      </c>
      <c r="AI146" s="120">
        <f t="shared" si="153"/>
        <v>1548429.5600000003</v>
      </c>
      <c r="AJ146" s="120">
        <f t="shared" si="153"/>
        <v>4081.4900000000002</v>
      </c>
      <c r="AK146" s="120">
        <f t="shared" si="153"/>
        <v>0</v>
      </c>
      <c r="AL146" s="120">
        <f t="shared" si="153"/>
        <v>0</v>
      </c>
      <c r="AM146" s="98">
        <f t="shared" si="153"/>
        <v>36098922.229999997</v>
      </c>
      <c r="AN146" s="120">
        <f t="shared" si="153"/>
        <v>4104823.67</v>
      </c>
      <c r="AO146" s="120">
        <f t="shared" si="153"/>
        <v>17372.11</v>
      </c>
      <c r="AP146" s="120">
        <f t="shared" si="153"/>
        <v>0</v>
      </c>
      <c r="AQ146" s="120">
        <f t="shared" si="153"/>
        <v>12204.779999999999</v>
      </c>
      <c r="AR146" s="120">
        <f t="shared" si="153"/>
        <v>1553427.8199999998</v>
      </c>
      <c r="AS146" s="120">
        <f t="shared" si="153"/>
        <v>716274.06</v>
      </c>
      <c r="AT146" s="120">
        <f t="shared" si="153"/>
        <v>8176123.4399999995</v>
      </c>
      <c r="AU146" s="120">
        <f t="shared" si="153"/>
        <v>18325617.589999996</v>
      </c>
      <c r="AV146" s="120">
        <f t="shared" si="153"/>
        <v>155339.59</v>
      </c>
      <c r="AW146" s="120">
        <f t="shared" si="153"/>
        <v>1054021.5299999998</v>
      </c>
      <c r="AX146" s="120">
        <f t="shared" si="153"/>
        <v>1356.6100000000001</v>
      </c>
      <c r="AY146" s="120">
        <f t="shared" si="153"/>
        <v>0</v>
      </c>
      <c r="AZ146" s="120">
        <f t="shared" si="153"/>
        <v>34116561.20000001</v>
      </c>
      <c r="BA146" s="14">
        <f t="shared" si="153"/>
        <v>730090.97</v>
      </c>
      <c r="BB146" s="14">
        <f t="shared" si="153"/>
        <v>730090.97</v>
      </c>
      <c r="BC146" s="14">
        <f t="shared" si="153"/>
        <v>0</v>
      </c>
      <c r="BD146" s="14">
        <f t="shared" si="153"/>
        <v>8967.44</v>
      </c>
      <c r="BE146" s="14">
        <f t="shared" si="153"/>
        <v>33022.81</v>
      </c>
      <c r="BF146" s="14">
        <f t="shared" si="153"/>
        <v>1925105.77</v>
      </c>
      <c r="BG146" s="14">
        <f t="shared" si="153"/>
        <v>579079.01</v>
      </c>
      <c r="BH146" s="15">
        <f t="shared" si="153"/>
        <v>230054.59</v>
      </c>
      <c r="BI146" s="14">
        <f t="shared" si="153"/>
        <v>959846.06999999983</v>
      </c>
      <c r="BJ146" s="14">
        <f t="shared" si="153"/>
        <v>7992.2199999999993</v>
      </c>
      <c r="BK146" s="160">
        <f t="shared" si="153"/>
        <v>4474158.88</v>
      </c>
    </row>
    <row r="147" spans="1:63" ht="19.5" customHeight="1" x14ac:dyDescent="0.2">
      <c r="A147" s="305" t="s">
        <v>495</v>
      </c>
      <c r="B147" s="5" t="s">
        <v>496</v>
      </c>
      <c r="C147" s="6" t="s">
        <v>497</v>
      </c>
      <c r="D147" s="6" t="s">
        <v>498</v>
      </c>
      <c r="E147" s="21">
        <v>0</v>
      </c>
      <c r="F147" s="21">
        <v>0</v>
      </c>
      <c r="G147" s="21">
        <v>0</v>
      </c>
      <c r="H147" s="119"/>
      <c r="I147" s="21">
        <v>0</v>
      </c>
      <c r="J147" s="97">
        <f t="shared" si="144"/>
        <v>0</v>
      </c>
      <c r="K147" s="126"/>
      <c r="L147" s="21">
        <v>0</v>
      </c>
      <c r="M147" s="126"/>
      <c r="N147" s="21">
        <v>0</v>
      </c>
      <c r="O147" s="126"/>
      <c r="P147" s="21">
        <v>419627.84</v>
      </c>
      <c r="Q147" s="126"/>
      <c r="R147" s="134">
        <f t="shared" si="145"/>
        <v>419627.84</v>
      </c>
      <c r="S147" s="126"/>
      <c r="T147" s="139">
        <f t="shared" si="146"/>
        <v>0</v>
      </c>
      <c r="U147" s="22">
        <v>0</v>
      </c>
      <c r="V147" s="139">
        <f t="shared" si="147"/>
        <v>0</v>
      </c>
      <c r="W147" s="140">
        <f t="shared" si="148"/>
        <v>0</v>
      </c>
      <c r="X147" s="21">
        <v>0</v>
      </c>
      <c r="Y147" s="140">
        <f t="shared" si="149"/>
        <v>0</v>
      </c>
      <c r="Z147" s="126"/>
      <c r="AA147" s="154">
        <f>AM147</f>
        <v>0</v>
      </c>
      <c r="AB147" s="154">
        <f>AZ147</f>
        <v>0</v>
      </c>
      <c r="AC147" s="154">
        <f>BK147</f>
        <v>0</v>
      </c>
      <c r="AD147" s="37">
        <v>0</v>
      </c>
      <c r="AE147" s="86"/>
      <c r="AF147" s="21">
        <v>0</v>
      </c>
      <c r="AG147" s="21">
        <v>0</v>
      </c>
      <c r="AH147" s="21">
        <v>0</v>
      </c>
      <c r="AI147" s="21">
        <v>0</v>
      </c>
      <c r="AJ147" s="21">
        <v>0</v>
      </c>
      <c r="AK147" s="21">
        <v>0</v>
      </c>
      <c r="AL147" s="21">
        <v>0</v>
      </c>
      <c r="AM147" s="154">
        <f>AF147+AG147+AH147+AI147+AJ147+AK147+AL147</f>
        <v>0</v>
      </c>
      <c r="AN147" s="22">
        <v>0</v>
      </c>
      <c r="AO147" s="22">
        <v>0</v>
      </c>
      <c r="AP147" s="22">
        <v>0</v>
      </c>
      <c r="AQ147" s="22">
        <v>0</v>
      </c>
      <c r="AR147" s="22">
        <v>0</v>
      </c>
      <c r="AS147" s="22">
        <v>0</v>
      </c>
      <c r="AT147" s="22">
        <v>0</v>
      </c>
      <c r="AU147" s="22">
        <v>0</v>
      </c>
      <c r="AV147" s="22">
        <v>0</v>
      </c>
      <c r="AW147" s="22">
        <v>0</v>
      </c>
      <c r="AX147" s="22">
        <v>0</v>
      </c>
      <c r="AY147" s="22">
        <v>0</v>
      </c>
      <c r="AZ147" s="157">
        <f t="shared" si="143"/>
        <v>0</v>
      </c>
      <c r="BA147" s="179">
        <f t="shared" si="116"/>
        <v>0</v>
      </c>
      <c r="BB147" s="21">
        <v>0</v>
      </c>
      <c r="BC147" s="21">
        <v>0</v>
      </c>
      <c r="BD147" s="21">
        <v>0</v>
      </c>
      <c r="BE147" s="21">
        <v>0</v>
      </c>
      <c r="BF147" s="21">
        <v>0</v>
      </c>
      <c r="BG147" s="21">
        <v>0</v>
      </c>
      <c r="BH147" s="22">
        <v>0</v>
      </c>
      <c r="BI147" s="21">
        <v>0</v>
      </c>
      <c r="BJ147" s="21">
        <v>0</v>
      </c>
      <c r="BK147" s="159">
        <f t="shared" si="117"/>
        <v>0</v>
      </c>
    </row>
    <row r="148" spans="1:63" x14ac:dyDescent="0.2">
      <c r="A148" s="306"/>
      <c r="B148" s="5" t="s">
        <v>499</v>
      </c>
      <c r="C148" s="6" t="s">
        <v>500</v>
      </c>
      <c r="D148" s="6" t="s">
        <v>501</v>
      </c>
      <c r="E148" s="21">
        <v>0</v>
      </c>
      <c r="F148" s="21">
        <v>0</v>
      </c>
      <c r="G148" s="21">
        <v>0</v>
      </c>
      <c r="H148" s="119"/>
      <c r="I148" s="21">
        <v>0</v>
      </c>
      <c r="J148" s="97">
        <f t="shared" si="144"/>
        <v>0</v>
      </c>
      <c r="K148" s="126"/>
      <c r="L148" s="21">
        <v>0</v>
      </c>
      <c r="M148" s="126"/>
      <c r="N148" s="21">
        <v>0</v>
      </c>
      <c r="O148" s="126"/>
      <c r="P148" s="21">
        <v>0</v>
      </c>
      <c r="Q148" s="126"/>
      <c r="R148" s="134">
        <f t="shared" si="145"/>
        <v>0</v>
      </c>
      <c r="S148" s="126"/>
      <c r="T148" s="139">
        <f t="shared" si="146"/>
        <v>0</v>
      </c>
      <c r="U148" s="22">
        <v>0</v>
      </c>
      <c r="V148" s="139">
        <f t="shared" si="147"/>
        <v>0</v>
      </c>
      <c r="W148" s="140">
        <f t="shared" si="148"/>
        <v>0</v>
      </c>
      <c r="X148" s="21">
        <v>0</v>
      </c>
      <c r="Y148" s="140">
        <f t="shared" si="149"/>
        <v>0</v>
      </c>
      <c r="Z148" s="126"/>
      <c r="AA148" s="154">
        <f>AM148</f>
        <v>0</v>
      </c>
      <c r="AB148" s="154">
        <f>AZ148</f>
        <v>0</v>
      </c>
      <c r="AC148" s="154">
        <f>BK148</f>
        <v>0</v>
      </c>
      <c r="AD148" s="37">
        <v>0</v>
      </c>
      <c r="AE148" s="86"/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  <c r="AK148" s="21">
        <v>0</v>
      </c>
      <c r="AL148" s="21">
        <v>0</v>
      </c>
      <c r="AM148" s="154">
        <f>AF148+AG148+AH148+AI148+AJ148+AK148+AL148</f>
        <v>0</v>
      </c>
      <c r="AN148" s="22">
        <v>0</v>
      </c>
      <c r="AO148" s="22">
        <v>0</v>
      </c>
      <c r="AP148" s="22">
        <v>0</v>
      </c>
      <c r="AQ148" s="22">
        <v>0</v>
      </c>
      <c r="AR148" s="22">
        <v>0</v>
      </c>
      <c r="AS148" s="22">
        <v>0</v>
      </c>
      <c r="AT148" s="22">
        <v>0</v>
      </c>
      <c r="AU148" s="22">
        <v>0</v>
      </c>
      <c r="AV148" s="22">
        <v>0</v>
      </c>
      <c r="AW148" s="22">
        <v>0</v>
      </c>
      <c r="AX148" s="22">
        <v>0</v>
      </c>
      <c r="AY148" s="22">
        <v>0</v>
      </c>
      <c r="AZ148" s="157">
        <f t="shared" si="143"/>
        <v>0</v>
      </c>
      <c r="BA148" s="179">
        <f t="shared" si="116"/>
        <v>0</v>
      </c>
      <c r="BB148" s="21">
        <v>0</v>
      </c>
      <c r="BC148" s="21">
        <v>0</v>
      </c>
      <c r="BD148" s="21">
        <v>0</v>
      </c>
      <c r="BE148" s="21">
        <v>0</v>
      </c>
      <c r="BF148" s="21">
        <v>0</v>
      </c>
      <c r="BG148" s="21">
        <v>0</v>
      </c>
      <c r="BH148" s="22">
        <v>0</v>
      </c>
      <c r="BI148" s="21">
        <v>0</v>
      </c>
      <c r="BJ148" s="21">
        <v>0</v>
      </c>
      <c r="BK148" s="159">
        <f t="shared" si="117"/>
        <v>0</v>
      </c>
    </row>
    <row r="149" spans="1:63" x14ac:dyDescent="0.2">
      <c r="A149" s="306"/>
      <c r="B149" s="5" t="s">
        <v>502</v>
      </c>
      <c r="C149" s="6" t="s">
        <v>503</v>
      </c>
      <c r="D149" s="6" t="s">
        <v>504</v>
      </c>
      <c r="E149" s="21">
        <v>0</v>
      </c>
      <c r="F149" s="21">
        <v>0</v>
      </c>
      <c r="G149" s="21">
        <v>0</v>
      </c>
      <c r="H149" s="119"/>
      <c r="I149" s="21">
        <v>0</v>
      </c>
      <c r="J149" s="97">
        <f t="shared" si="144"/>
        <v>0</v>
      </c>
      <c r="K149" s="126"/>
      <c r="L149" s="21">
        <v>0</v>
      </c>
      <c r="M149" s="126"/>
      <c r="N149" s="21">
        <v>0</v>
      </c>
      <c r="O149" s="126"/>
      <c r="P149" s="21">
        <v>2815084.44</v>
      </c>
      <c r="Q149" s="126"/>
      <c r="R149" s="134">
        <f t="shared" si="145"/>
        <v>2815084.44</v>
      </c>
      <c r="S149" s="126"/>
      <c r="T149" s="139">
        <f t="shared" si="146"/>
        <v>0</v>
      </c>
      <c r="U149" s="22">
        <v>0</v>
      </c>
      <c r="V149" s="139">
        <f t="shared" si="147"/>
        <v>0</v>
      </c>
      <c r="W149" s="140">
        <f t="shared" si="148"/>
        <v>0</v>
      </c>
      <c r="X149" s="21">
        <v>0</v>
      </c>
      <c r="Y149" s="140">
        <f t="shared" si="149"/>
        <v>0</v>
      </c>
      <c r="Z149" s="126"/>
      <c r="AA149" s="154">
        <f>AM149</f>
        <v>0</v>
      </c>
      <c r="AB149" s="154">
        <f>AZ149</f>
        <v>0</v>
      </c>
      <c r="AC149" s="154">
        <f>BK149</f>
        <v>0</v>
      </c>
      <c r="AD149" s="37">
        <v>0</v>
      </c>
      <c r="AE149" s="86"/>
      <c r="AF149" s="22">
        <v>0</v>
      </c>
      <c r="AG149" s="22">
        <v>0</v>
      </c>
      <c r="AH149" s="22">
        <v>0</v>
      </c>
      <c r="AI149" s="21">
        <v>0</v>
      </c>
      <c r="AJ149" s="21">
        <v>0</v>
      </c>
      <c r="AK149" s="21">
        <v>0</v>
      </c>
      <c r="AL149" s="21">
        <v>0</v>
      </c>
      <c r="AM149" s="154">
        <f>AF149+AG149+AH149+AI149+AJ149+AK149+AL149</f>
        <v>0</v>
      </c>
      <c r="AN149" s="22">
        <v>0</v>
      </c>
      <c r="AO149" s="22">
        <v>0</v>
      </c>
      <c r="AP149" s="22">
        <v>0</v>
      </c>
      <c r="AQ149" s="22">
        <v>0</v>
      </c>
      <c r="AR149" s="22">
        <v>0</v>
      </c>
      <c r="AS149" s="22">
        <v>0</v>
      </c>
      <c r="AT149" s="22">
        <v>0</v>
      </c>
      <c r="AU149" s="22">
        <v>0</v>
      </c>
      <c r="AV149" s="22">
        <v>0</v>
      </c>
      <c r="AW149" s="22">
        <v>0</v>
      </c>
      <c r="AX149" s="22">
        <v>0</v>
      </c>
      <c r="AY149" s="22">
        <v>0</v>
      </c>
      <c r="AZ149" s="157">
        <f t="shared" si="143"/>
        <v>0</v>
      </c>
      <c r="BA149" s="179">
        <f t="shared" si="116"/>
        <v>0</v>
      </c>
      <c r="BB149" s="21">
        <v>0</v>
      </c>
      <c r="BC149" s="21">
        <v>0</v>
      </c>
      <c r="BD149" s="21">
        <v>0</v>
      </c>
      <c r="BE149" s="21">
        <v>0</v>
      </c>
      <c r="BF149" s="21">
        <v>0</v>
      </c>
      <c r="BG149" s="21">
        <v>0</v>
      </c>
      <c r="BH149" s="22">
        <v>0</v>
      </c>
      <c r="BI149" s="21">
        <v>0</v>
      </c>
      <c r="BJ149" s="21">
        <v>0</v>
      </c>
      <c r="BK149" s="159">
        <f t="shared" si="117"/>
        <v>0</v>
      </c>
    </row>
    <row r="150" spans="1:63" ht="22.5" x14ac:dyDescent="0.2">
      <c r="A150" s="306"/>
      <c r="B150" s="5" t="s">
        <v>505</v>
      </c>
      <c r="C150" s="6" t="s">
        <v>506</v>
      </c>
      <c r="D150" s="6" t="s">
        <v>507</v>
      </c>
      <c r="E150" s="21">
        <v>704731.03</v>
      </c>
      <c r="F150" s="21">
        <v>334851.74</v>
      </c>
      <c r="G150" s="21">
        <v>336535.88</v>
      </c>
      <c r="H150" s="119"/>
      <c r="I150" s="21">
        <v>203610.81</v>
      </c>
      <c r="J150" s="97">
        <f t="shared" si="144"/>
        <v>1579729.46</v>
      </c>
      <c r="K150" s="126"/>
      <c r="L150" s="21">
        <v>558446.41</v>
      </c>
      <c r="M150" s="126"/>
      <c r="N150" s="21">
        <v>57549.64</v>
      </c>
      <c r="O150" s="126"/>
      <c r="P150" s="21">
        <v>0</v>
      </c>
      <c r="Q150" s="126"/>
      <c r="R150" s="134">
        <f t="shared" si="145"/>
        <v>2195725.5100000002</v>
      </c>
      <c r="S150" s="126"/>
      <c r="T150" s="139">
        <f t="shared" si="146"/>
        <v>1579729.46</v>
      </c>
      <c r="U150" s="22">
        <v>32795.019999999997</v>
      </c>
      <c r="V150" s="139">
        <f t="shared" si="147"/>
        <v>1612524.48</v>
      </c>
      <c r="W150" s="140">
        <f t="shared" si="148"/>
        <v>558446.41</v>
      </c>
      <c r="X150" s="21">
        <v>24754.63</v>
      </c>
      <c r="Y150" s="140">
        <f t="shared" si="149"/>
        <v>583201.04</v>
      </c>
      <c r="Z150" s="126"/>
      <c r="AA150" s="154">
        <f>AM150</f>
        <v>750546.76</v>
      </c>
      <c r="AB150" s="154">
        <f>AZ150</f>
        <v>790881.1</v>
      </c>
      <c r="AC150" s="154">
        <f>BK150</f>
        <v>71096.61</v>
      </c>
      <c r="AD150" s="37">
        <v>0</v>
      </c>
      <c r="AE150" s="86"/>
      <c r="AF150" s="22">
        <v>50112.34</v>
      </c>
      <c r="AG150" s="22">
        <v>535436.54</v>
      </c>
      <c r="AH150" s="22">
        <v>9433.4699999999993</v>
      </c>
      <c r="AI150" s="21">
        <v>155564.41</v>
      </c>
      <c r="AJ150" s="21">
        <v>0</v>
      </c>
      <c r="AK150" s="21">
        <v>0</v>
      </c>
      <c r="AL150" s="21">
        <v>0</v>
      </c>
      <c r="AM150" s="154">
        <f>AF150+AG150+AH150+AI150+AJ150+AK150+AL150</f>
        <v>750546.76</v>
      </c>
      <c r="AN150" s="22">
        <v>52333.55</v>
      </c>
      <c r="AO150" s="22">
        <v>5308.66</v>
      </c>
      <c r="AP150" s="22">
        <v>0</v>
      </c>
      <c r="AQ150" s="22">
        <v>0</v>
      </c>
      <c r="AR150" s="22">
        <v>2731.95</v>
      </c>
      <c r="AS150" s="22">
        <v>0</v>
      </c>
      <c r="AT150" s="22">
        <v>714551.88</v>
      </c>
      <c r="AU150" s="22">
        <v>15671.45</v>
      </c>
      <c r="AV150" s="22">
        <v>0</v>
      </c>
      <c r="AW150" s="22">
        <v>283.61</v>
      </c>
      <c r="AX150" s="22">
        <v>0</v>
      </c>
      <c r="AY150" s="22">
        <v>0</v>
      </c>
      <c r="AZ150" s="157">
        <f t="shared" si="143"/>
        <v>790881.1</v>
      </c>
      <c r="BA150" s="179">
        <f t="shared" si="116"/>
        <v>7773.55</v>
      </c>
      <c r="BB150" s="21">
        <v>7773.55</v>
      </c>
      <c r="BC150" s="21">
        <v>0</v>
      </c>
      <c r="BD150" s="21">
        <v>412.51</v>
      </c>
      <c r="BE150" s="21">
        <v>1831.78</v>
      </c>
      <c r="BF150" s="21">
        <v>10093.25</v>
      </c>
      <c r="BG150" s="21">
        <v>3787.25</v>
      </c>
      <c r="BH150" s="22">
        <v>45946</v>
      </c>
      <c r="BI150" s="21">
        <v>1252.27</v>
      </c>
      <c r="BJ150" s="21">
        <v>0</v>
      </c>
      <c r="BK150" s="159">
        <f t="shared" si="117"/>
        <v>71096.61</v>
      </c>
    </row>
    <row r="151" spans="1:63" s="43" customFormat="1" ht="12" x14ac:dyDescent="0.2">
      <c r="A151" s="307"/>
      <c r="B151" s="12" t="s">
        <v>508</v>
      </c>
      <c r="C151" s="6"/>
      <c r="D151" s="13" t="s">
        <v>509</v>
      </c>
      <c r="E151" s="120">
        <f>SUM(E147:E150)</f>
        <v>704731.03</v>
      </c>
      <c r="F151" s="120">
        <f t="shared" ref="F151:J151" si="154">SUM(F147:F150)</f>
        <v>334851.74</v>
      </c>
      <c r="G151" s="120">
        <f t="shared" si="154"/>
        <v>336535.88</v>
      </c>
      <c r="H151" s="119"/>
      <c r="I151" s="120">
        <f t="shared" si="154"/>
        <v>203610.81</v>
      </c>
      <c r="J151" s="98">
        <f t="shared" si="154"/>
        <v>1579729.46</v>
      </c>
      <c r="K151" s="123"/>
      <c r="L151" s="120">
        <f t="shared" ref="L151:N151" si="155">SUM(L147:L150)</f>
        <v>558446.41</v>
      </c>
      <c r="M151" s="123"/>
      <c r="N151" s="120">
        <f t="shared" si="155"/>
        <v>57549.64</v>
      </c>
      <c r="O151" s="123"/>
      <c r="P151" s="120">
        <f t="shared" ref="P151:AD151" si="156">SUM(P147:P150)</f>
        <v>3234712.28</v>
      </c>
      <c r="Q151" s="123"/>
      <c r="R151" s="120">
        <f t="shared" si="156"/>
        <v>5430437.79</v>
      </c>
      <c r="S151" s="123"/>
      <c r="T151" s="120">
        <f t="shared" si="156"/>
        <v>1579729.46</v>
      </c>
      <c r="U151" s="98">
        <f t="shared" si="156"/>
        <v>32795.019999999997</v>
      </c>
      <c r="V151" s="120">
        <f t="shared" si="156"/>
        <v>1612524.48</v>
      </c>
      <c r="W151" s="120">
        <f t="shared" si="156"/>
        <v>558446.41</v>
      </c>
      <c r="X151" s="120">
        <f t="shared" si="156"/>
        <v>24754.63</v>
      </c>
      <c r="Y151" s="120">
        <f t="shared" si="156"/>
        <v>583201.04</v>
      </c>
      <c r="Z151" s="123"/>
      <c r="AA151" s="98">
        <f t="shared" si="156"/>
        <v>750546.76</v>
      </c>
      <c r="AB151" s="98">
        <f t="shared" si="156"/>
        <v>790881.1</v>
      </c>
      <c r="AC151" s="98">
        <f t="shared" si="156"/>
        <v>71096.61</v>
      </c>
      <c r="AD151" s="120">
        <f t="shared" si="156"/>
        <v>0</v>
      </c>
      <c r="AE151" s="144"/>
      <c r="AF151" s="120">
        <f t="shared" ref="AF151:BK151" si="157">SUM(AF147:AF150)</f>
        <v>50112.34</v>
      </c>
      <c r="AG151" s="120">
        <f t="shared" si="157"/>
        <v>535436.54</v>
      </c>
      <c r="AH151" s="120">
        <f t="shared" si="157"/>
        <v>9433.4699999999993</v>
      </c>
      <c r="AI151" s="120">
        <f t="shared" si="157"/>
        <v>155564.41</v>
      </c>
      <c r="AJ151" s="120">
        <f t="shared" si="157"/>
        <v>0</v>
      </c>
      <c r="AK151" s="120">
        <f t="shared" si="157"/>
        <v>0</v>
      </c>
      <c r="AL151" s="120">
        <f t="shared" si="157"/>
        <v>0</v>
      </c>
      <c r="AM151" s="98">
        <f t="shared" si="157"/>
        <v>750546.76</v>
      </c>
      <c r="AN151" s="120">
        <f t="shared" si="157"/>
        <v>52333.55</v>
      </c>
      <c r="AO151" s="120">
        <f t="shared" si="157"/>
        <v>5308.66</v>
      </c>
      <c r="AP151" s="120">
        <f t="shared" si="157"/>
        <v>0</v>
      </c>
      <c r="AQ151" s="120">
        <f t="shared" si="157"/>
        <v>0</v>
      </c>
      <c r="AR151" s="120">
        <f t="shared" si="157"/>
        <v>2731.95</v>
      </c>
      <c r="AS151" s="120">
        <f t="shared" si="157"/>
        <v>0</v>
      </c>
      <c r="AT151" s="120">
        <f t="shared" si="157"/>
        <v>714551.88</v>
      </c>
      <c r="AU151" s="120">
        <f t="shared" si="157"/>
        <v>15671.45</v>
      </c>
      <c r="AV151" s="120">
        <f t="shared" si="157"/>
        <v>0</v>
      </c>
      <c r="AW151" s="120">
        <f t="shared" si="157"/>
        <v>283.61</v>
      </c>
      <c r="AX151" s="120">
        <f t="shared" si="157"/>
        <v>0</v>
      </c>
      <c r="AY151" s="120">
        <f t="shared" si="157"/>
        <v>0</v>
      </c>
      <c r="AZ151" s="120">
        <f t="shared" si="157"/>
        <v>790881.1</v>
      </c>
      <c r="BA151" s="14">
        <f t="shared" si="157"/>
        <v>7773.55</v>
      </c>
      <c r="BB151" s="14">
        <f t="shared" si="157"/>
        <v>7773.55</v>
      </c>
      <c r="BC151" s="14">
        <f t="shared" si="157"/>
        <v>0</v>
      </c>
      <c r="BD151" s="14">
        <f t="shared" si="157"/>
        <v>412.51</v>
      </c>
      <c r="BE151" s="14">
        <f t="shared" si="157"/>
        <v>1831.78</v>
      </c>
      <c r="BF151" s="14">
        <f t="shared" si="157"/>
        <v>10093.25</v>
      </c>
      <c r="BG151" s="14">
        <f t="shared" si="157"/>
        <v>3787.25</v>
      </c>
      <c r="BH151" s="15">
        <f t="shared" si="157"/>
        <v>45946</v>
      </c>
      <c r="BI151" s="14">
        <f t="shared" si="157"/>
        <v>1252.27</v>
      </c>
      <c r="BJ151" s="14">
        <f t="shared" si="157"/>
        <v>0</v>
      </c>
      <c r="BK151" s="160">
        <f t="shared" si="157"/>
        <v>71096.61</v>
      </c>
    </row>
    <row r="152" spans="1:63" s="43" customFormat="1" ht="33.75" x14ac:dyDescent="0.2">
      <c r="A152" s="305" t="s">
        <v>510</v>
      </c>
      <c r="B152" s="5" t="s">
        <v>511</v>
      </c>
      <c r="C152" s="6" t="s">
        <v>512</v>
      </c>
      <c r="D152" s="31" t="s">
        <v>513</v>
      </c>
      <c r="E152" s="21">
        <v>0</v>
      </c>
      <c r="F152" s="21">
        <v>0</v>
      </c>
      <c r="G152" s="21">
        <v>0</v>
      </c>
      <c r="H152" s="119"/>
      <c r="I152" s="21">
        <v>0</v>
      </c>
      <c r="J152" s="97">
        <f t="shared" si="144"/>
        <v>0</v>
      </c>
      <c r="K152" s="128"/>
      <c r="L152" s="21">
        <v>0</v>
      </c>
      <c r="M152" s="128"/>
      <c r="N152" s="21">
        <v>0</v>
      </c>
      <c r="O152" s="128"/>
      <c r="P152" s="21">
        <v>1681636.68</v>
      </c>
      <c r="Q152" s="128"/>
      <c r="R152" s="134">
        <f t="shared" si="145"/>
        <v>1681636.68</v>
      </c>
      <c r="S152" s="128"/>
      <c r="T152" s="139">
        <f t="shared" si="146"/>
        <v>0</v>
      </c>
      <c r="U152" s="22">
        <v>0</v>
      </c>
      <c r="V152" s="139">
        <f t="shared" si="147"/>
        <v>0</v>
      </c>
      <c r="W152" s="140">
        <f t="shared" si="148"/>
        <v>0</v>
      </c>
      <c r="X152" s="21">
        <v>0</v>
      </c>
      <c r="Y152" s="140">
        <f t="shared" si="149"/>
        <v>0</v>
      </c>
      <c r="Z152" s="128"/>
      <c r="AA152" s="154">
        <f>AM152</f>
        <v>0</v>
      </c>
      <c r="AB152" s="154">
        <f>AZ152</f>
        <v>0</v>
      </c>
      <c r="AC152" s="154">
        <f>BK152</f>
        <v>0</v>
      </c>
      <c r="AD152" s="37">
        <v>0</v>
      </c>
      <c r="AE152" s="144"/>
      <c r="AF152" s="22">
        <v>0</v>
      </c>
      <c r="AG152" s="22">
        <v>0</v>
      </c>
      <c r="AH152" s="22">
        <v>0</v>
      </c>
      <c r="AI152" s="21">
        <v>0</v>
      </c>
      <c r="AJ152" s="21">
        <v>0</v>
      </c>
      <c r="AK152" s="21">
        <v>0</v>
      </c>
      <c r="AL152" s="21">
        <v>0</v>
      </c>
      <c r="AM152" s="154">
        <f>AF152+AG152+AH152+AI152+AJ152+AK152+AL152</f>
        <v>0</v>
      </c>
      <c r="AN152" s="22">
        <v>0</v>
      </c>
      <c r="AO152" s="22">
        <v>0</v>
      </c>
      <c r="AP152" s="22">
        <v>0</v>
      </c>
      <c r="AQ152" s="22">
        <v>0</v>
      </c>
      <c r="AR152" s="22">
        <v>0</v>
      </c>
      <c r="AS152" s="22">
        <v>0</v>
      </c>
      <c r="AT152" s="22">
        <v>0</v>
      </c>
      <c r="AU152" s="22">
        <v>0</v>
      </c>
      <c r="AV152" s="22">
        <v>0</v>
      </c>
      <c r="AW152" s="22">
        <v>0</v>
      </c>
      <c r="AX152" s="22">
        <v>0</v>
      </c>
      <c r="AY152" s="22">
        <v>0</v>
      </c>
      <c r="AZ152" s="157">
        <f t="shared" si="143"/>
        <v>0</v>
      </c>
      <c r="BA152" s="179">
        <f t="shared" si="116"/>
        <v>0</v>
      </c>
      <c r="BB152" s="21">
        <v>0</v>
      </c>
      <c r="BC152" s="21">
        <v>0</v>
      </c>
      <c r="BD152" s="21">
        <v>0</v>
      </c>
      <c r="BE152" s="21">
        <v>0</v>
      </c>
      <c r="BF152" s="21">
        <v>0</v>
      </c>
      <c r="BG152" s="21">
        <v>0</v>
      </c>
      <c r="BH152" s="21">
        <v>0</v>
      </c>
      <c r="BI152" s="21">
        <v>0</v>
      </c>
      <c r="BJ152" s="21">
        <v>0</v>
      </c>
      <c r="BK152" s="159">
        <f t="shared" si="117"/>
        <v>0</v>
      </c>
    </row>
    <row r="153" spans="1:63" s="43" customFormat="1" ht="22.5" x14ac:dyDescent="0.2">
      <c r="A153" s="307"/>
      <c r="B153" s="12" t="s">
        <v>514</v>
      </c>
      <c r="C153" s="6"/>
      <c r="D153" s="13" t="s">
        <v>515</v>
      </c>
      <c r="E153" s="120">
        <f>SUM(E152)</f>
        <v>0</v>
      </c>
      <c r="F153" s="120">
        <f t="shared" ref="F153:G153" si="158">SUM(F152)</f>
        <v>0</v>
      </c>
      <c r="G153" s="120">
        <f t="shared" si="158"/>
        <v>0</v>
      </c>
      <c r="H153" s="119"/>
      <c r="I153" s="120">
        <f>SUM(I152)</f>
        <v>0</v>
      </c>
      <c r="J153" s="98">
        <f>SUM(J152)</f>
        <v>0</v>
      </c>
      <c r="K153" s="123"/>
      <c r="L153" s="120">
        <f>SUM(L152)</f>
        <v>0</v>
      </c>
      <c r="M153" s="123"/>
      <c r="N153" s="120">
        <f>SUM(N152)</f>
        <v>0</v>
      </c>
      <c r="O153" s="123"/>
      <c r="P153" s="120">
        <f>SUM(P152)</f>
        <v>1681636.68</v>
      </c>
      <c r="Q153" s="123"/>
      <c r="R153" s="120">
        <f>SUM(R152)</f>
        <v>1681636.68</v>
      </c>
      <c r="S153" s="123"/>
      <c r="T153" s="120">
        <f t="shared" ref="T153:Y153" si="159">SUM(T152)</f>
        <v>0</v>
      </c>
      <c r="U153" s="98">
        <f t="shared" si="159"/>
        <v>0</v>
      </c>
      <c r="V153" s="120">
        <f t="shared" si="159"/>
        <v>0</v>
      </c>
      <c r="W153" s="120">
        <f t="shared" si="159"/>
        <v>0</v>
      </c>
      <c r="X153" s="120">
        <f t="shared" si="159"/>
        <v>0</v>
      </c>
      <c r="Y153" s="120">
        <f t="shared" si="159"/>
        <v>0</v>
      </c>
      <c r="Z153" s="123"/>
      <c r="AA153" s="98">
        <f t="shared" ref="AA153:AD153" si="160">SUM(AA152)</f>
        <v>0</v>
      </c>
      <c r="AB153" s="98">
        <f t="shared" si="160"/>
        <v>0</v>
      </c>
      <c r="AC153" s="98">
        <f t="shared" si="160"/>
        <v>0</v>
      </c>
      <c r="AD153" s="120">
        <f t="shared" si="160"/>
        <v>0</v>
      </c>
      <c r="AE153" s="144"/>
      <c r="AF153" s="120">
        <f t="shared" ref="AF153:AL153" si="161">SUM(AF152)</f>
        <v>0</v>
      </c>
      <c r="AG153" s="120">
        <f t="shared" si="161"/>
        <v>0</v>
      </c>
      <c r="AH153" s="120">
        <f t="shared" si="161"/>
        <v>0</v>
      </c>
      <c r="AI153" s="120">
        <f t="shared" si="161"/>
        <v>0</v>
      </c>
      <c r="AJ153" s="120">
        <f t="shared" si="161"/>
        <v>0</v>
      </c>
      <c r="AK153" s="120">
        <f t="shared" si="161"/>
        <v>0</v>
      </c>
      <c r="AL153" s="120">
        <f t="shared" si="161"/>
        <v>0</v>
      </c>
      <c r="AM153" s="98">
        <f>SUM(AM152)</f>
        <v>0</v>
      </c>
      <c r="AN153" s="120">
        <f t="shared" ref="AN153:BK153" si="162">SUM(AN152)</f>
        <v>0</v>
      </c>
      <c r="AO153" s="120">
        <f t="shared" si="162"/>
        <v>0</v>
      </c>
      <c r="AP153" s="120">
        <f t="shared" si="162"/>
        <v>0</v>
      </c>
      <c r="AQ153" s="120">
        <f t="shared" si="162"/>
        <v>0</v>
      </c>
      <c r="AR153" s="120">
        <f t="shared" si="162"/>
        <v>0</v>
      </c>
      <c r="AS153" s="120">
        <f t="shared" si="162"/>
        <v>0</v>
      </c>
      <c r="AT153" s="120">
        <f t="shared" si="162"/>
        <v>0</v>
      </c>
      <c r="AU153" s="120">
        <f t="shared" si="162"/>
        <v>0</v>
      </c>
      <c r="AV153" s="120">
        <f t="shared" si="162"/>
        <v>0</v>
      </c>
      <c r="AW153" s="120">
        <f t="shared" si="162"/>
        <v>0</v>
      </c>
      <c r="AX153" s="120">
        <f t="shared" si="162"/>
        <v>0</v>
      </c>
      <c r="AY153" s="120">
        <f t="shared" si="162"/>
        <v>0</v>
      </c>
      <c r="AZ153" s="120">
        <f t="shared" si="162"/>
        <v>0</v>
      </c>
      <c r="BA153" s="14">
        <f t="shared" si="162"/>
        <v>0</v>
      </c>
      <c r="BB153" s="14">
        <f t="shared" si="162"/>
        <v>0</v>
      </c>
      <c r="BC153" s="14">
        <f t="shared" si="162"/>
        <v>0</v>
      </c>
      <c r="BD153" s="14">
        <f t="shared" si="162"/>
        <v>0</v>
      </c>
      <c r="BE153" s="14">
        <f t="shared" si="162"/>
        <v>0</v>
      </c>
      <c r="BF153" s="14">
        <f t="shared" si="162"/>
        <v>0</v>
      </c>
      <c r="BG153" s="14">
        <f t="shared" si="162"/>
        <v>0</v>
      </c>
      <c r="BH153" s="15">
        <f t="shared" si="162"/>
        <v>0</v>
      </c>
      <c r="BI153" s="14">
        <f t="shared" si="162"/>
        <v>0</v>
      </c>
      <c r="BJ153" s="14">
        <f t="shared" si="162"/>
        <v>0</v>
      </c>
      <c r="BK153" s="160">
        <f t="shared" si="162"/>
        <v>0</v>
      </c>
    </row>
    <row r="154" spans="1:63" s="43" customFormat="1" x14ac:dyDescent="0.2">
      <c r="A154" s="305" t="s">
        <v>516</v>
      </c>
      <c r="B154" s="5" t="s">
        <v>517</v>
      </c>
      <c r="C154" s="6" t="s">
        <v>518</v>
      </c>
      <c r="D154" s="31" t="s">
        <v>519</v>
      </c>
      <c r="E154" s="21">
        <v>0</v>
      </c>
      <c r="F154" s="21">
        <v>0</v>
      </c>
      <c r="G154" s="21">
        <v>0</v>
      </c>
      <c r="H154" s="119"/>
      <c r="I154" s="21">
        <v>0</v>
      </c>
      <c r="J154" s="97">
        <f t="shared" si="144"/>
        <v>0</v>
      </c>
      <c r="K154" s="128"/>
      <c r="L154" s="21">
        <v>0</v>
      </c>
      <c r="M154" s="128"/>
      <c r="N154" s="21">
        <v>0</v>
      </c>
      <c r="O154" s="128"/>
      <c r="P154" s="21">
        <v>3246754.68</v>
      </c>
      <c r="Q154" s="128"/>
      <c r="R154" s="134">
        <f t="shared" si="145"/>
        <v>3246754.68</v>
      </c>
      <c r="S154" s="128"/>
      <c r="T154" s="139">
        <f t="shared" si="146"/>
        <v>0</v>
      </c>
      <c r="U154" s="22">
        <v>0</v>
      </c>
      <c r="V154" s="139">
        <f t="shared" si="147"/>
        <v>0</v>
      </c>
      <c r="W154" s="140">
        <f t="shared" si="148"/>
        <v>0</v>
      </c>
      <c r="X154" s="21">
        <v>0</v>
      </c>
      <c r="Y154" s="140">
        <f t="shared" si="149"/>
        <v>0</v>
      </c>
      <c r="Z154" s="128"/>
      <c r="AA154" s="154">
        <f>AM154</f>
        <v>0</v>
      </c>
      <c r="AB154" s="154">
        <f>AZ154</f>
        <v>0</v>
      </c>
      <c r="AC154" s="154">
        <f>BK154</f>
        <v>0</v>
      </c>
      <c r="AD154" s="37">
        <v>0</v>
      </c>
      <c r="AE154" s="144"/>
      <c r="AF154" s="22">
        <v>0</v>
      </c>
      <c r="AG154" s="22">
        <v>0</v>
      </c>
      <c r="AH154" s="22">
        <v>0</v>
      </c>
      <c r="AI154" s="22">
        <v>0</v>
      </c>
      <c r="AJ154" s="22">
        <v>0</v>
      </c>
      <c r="AK154" s="22">
        <v>0</v>
      </c>
      <c r="AL154" s="22">
        <v>0</v>
      </c>
      <c r="AM154" s="154">
        <f>AF154+AG154+AH154+AI154+AJ154+AK154+AL154</f>
        <v>0</v>
      </c>
      <c r="AN154" s="22">
        <v>0</v>
      </c>
      <c r="AO154" s="22">
        <v>0</v>
      </c>
      <c r="AP154" s="22">
        <v>0</v>
      </c>
      <c r="AQ154" s="22">
        <v>0</v>
      </c>
      <c r="AR154" s="22">
        <v>0</v>
      </c>
      <c r="AS154" s="22">
        <v>0</v>
      </c>
      <c r="AT154" s="22">
        <v>0</v>
      </c>
      <c r="AU154" s="22">
        <v>0</v>
      </c>
      <c r="AV154" s="22">
        <v>0</v>
      </c>
      <c r="AW154" s="22">
        <v>0</v>
      </c>
      <c r="AX154" s="22">
        <v>0</v>
      </c>
      <c r="AY154" s="22">
        <v>0</v>
      </c>
      <c r="AZ154" s="157">
        <f t="shared" si="143"/>
        <v>0</v>
      </c>
      <c r="BA154" s="179">
        <f t="shared" si="116"/>
        <v>0</v>
      </c>
      <c r="BB154" s="21">
        <v>0</v>
      </c>
      <c r="BC154" s="21">
        <v>0</v>
      </c>
      <c r="BD154" s="21">
        <v>0</v>
      </c>
      <c r="BE154" s="21">
        <v>0</v>
      </c>
      <c r="BF154" s="21">
        <v>0</v>
      </c>
      <c r="BG154" s="21">
        <v>0</v>
      </c>
      <c r="BH154" s="21">
        <v>0</v>
      </c>
      <c r="BI154" s="21">
        <v>0</v>
      </c>
      <c r="BJ154" s="21">
        <v>0</v>
      </c>
      <c r="BK154" s="159">
        <f t="shared" si="117"/>
        <v>0</v>
      </c>
    </row>
    <row r="155" spans="1:63" s="43" customFormat="1" x14ac:dyDescent="0.2">
      <c r="A155" s="306"/>
      <c r="B155" s="5" t="s">
        <v>520</v>
      </c>
      <c r="C155" s="6" t="s">
        <v>521</v>
      </c>
      <c r="D155" s="31" t="s">
        <v>522</v>
      </c>
      <c r="E155" s="21">
        <v>0</v>
      </c>
      <c r="F155" s="21">
        <v>0</v>
      </c>
      <c r="G155" s="21">
        <v>0</v>
      </c>
      <c r="H155" s="119"/>
      <c r="I155" s="21">
        <v>0</v>
      </c>
      <c r="J155" s="97">
        <f t="shared" si="144"/>
        <v>0</v>
      </c>
      <c r="K155" s="128"/>
      <c r="L155" s="21">
        <v>0</v>
      </c>
      <c r="M155" s="128"/>
      <c r="N155" s="21">
        <v>0</v>
      </c>
      <c r="O155" s="128"/>
      <c r="P155" s="21">
        <v>0</v>
      </c>
      <c r="Q155" s="128"/>
      <c r="R155" s="134">
        <f t="shared" si="145"/>
        <v>0</v>
      </c>
      <c r="S155" s="128"/>
      <c r="T155" s="139">
        <f t="shared" si="146"/>
        <v>0</v>
      </c>
      <c r="U155" s="22">
        <v>0</v>
      </c>
      <c r="V155" s="139">
        <f t="shared" si="147"/>
        <v>0</v>
      </c>
      <c r="W155" s="140">
        <f t="shared" si="148"/>
        <v>0</v>
      </c>
      <c r="X155" s="21">
        <v>0</v>
      </c>
      <c r="Y155" s="140">
        <f t="shared" si="149"/>
        <v>0</v>
      </c>
      <c r="Z155" s="128"/>
      <c r="AA155" s="154">
        <f>AM155</f>
        <v>0</v>
      </c>
      <c r="AB155" s="154">
        <f>AZ155</f>
        <v>0</v>
      </c>
      <c r="AC155" s="154">
        <f>BK155</f>
        <v>0</v>
      </c>
      <c r="AD155" s="37">
        <v>0</v>
      </c>
      <c r="AE155" s="144"/>
      <c r="AF155" s="22">
        <v>0</v>
      </c>
      <c r="AG155" s="22">
        <v>0</v>
      </c>
      <c r="AH155" s="22">
        <v>0</v>
      </c>
      <c r="AI155" s="22">
        <v>0</v>
      </c>
      <c r="AJ155" s="22">
        <v>0</v>
      </c>
      <c r="AK155" s="22">
        <v>0</v>
      </c>
      <c r="AL155" s="22">
        <v>0</v>
      </c>
      <c r="AM155" s="154">
        <f>AF155+AG155+AH155+AI155+AJ155+AK155+AL155</f>
        <v>0</v>
      </c>
      <c r="AN155" s="22">
        <v>0</v>
      </c>
      <c r="AO155" s="22">
        <v>0</v>
      </c>
      <c r="AP155" s="22">
        <v>0</v>
      </c>
      <c r="AQ155" s="22">
        <v>0</v>
      </c>
      <c r="AR155" s="22">
        <v>0</v>
      </c>
      <c r="AS155" s="22">
        <v>0</v>
      </c>
      <c r="AT155" s="22">
        <v>0</v>
      </c>
      <c r="AU155" s="22">
        <v>0</v>
      </c>
      <c r="AV155" s="22">
        <v>0</v>
      </c>
      <c r="AW155" s="22">
        <v>0</v>
      </c>
      <c r="AX155" s="22">
        <v>0</v>
      </c>
      <c r="AY155" s="22">
        <v>0</v>
      </c>
      <c r="AZ155" s="157">
        <f t="shared" si="143"/>
        <v>0</v>
      </c>
      <c r="BA155" s="179">
        <f t="shared" ref="BA155:BA169" si="163">SUM(BB155:BC155)</f>
        <v>0</v>
      </c>
      <c r="BB155" s="21">
        <v>0</v>
      </c>
      <c r="BC155" s="21">
        <v>0</v>
      </c>
      <c r="BD155" s="21">
        <v>0</v>
      </c>
      <c r="BE155" s="21">
        <v>0</v>
      </c>
      <c r="BF155" s="21">
        <v>0</v>
      </c>
      <c r="BG155" s="21">
        <v>0</v>
      </c>
      <c r="BH155" s="21">
        <v>0</v>
      </c>
      <c r="BI155" s="21">
        <v>0</v>
      </c>
      <c r="BJ155" s="21">
        <v>0</v>
      </c>
      <c r="BK155" s="159">
        <f t="shared" ref="BK155:BK169" si="164">SUM(BB155:BJ155)</f>
        <v>0</v>
      </c>
    </row>
    <row r="156" spans="1:63" s="43" customFormat="1" ht="22.5" x14ac:dyDescent="0.2">
      <c r="A156" s="307"/>
      <c r="B156" s="12" t="s">
        <v>523</v>
      </c>
      <c r="C156" s="6"/>
      <c r="D156" s="13" t="s">
        <v>524</v>
      </c>
      <c r="E156" s="120">
        <f>SUM(E154:E155)</f>
        <v>0</v>
      </c>
      <c r="F156" s="120">
        <f t="shared" ref="F156:G156" si="165">SUM(F154:F155)</f>
        <v>0</v>
      </c>
      <c r="G156" s="120">
        <f t="shared" si="165"/>
        <v>0</v>
      </c>
      <c r="H156" s="119"/>
      <c r="I156" s="120">
        <f>SUM(I154:I155)</f>
        <v>0</v>
      </c>
      <c r="J156" s="98">
        <f>SUM(J154:J155)</f>
        <v>0</v>
      </c>
      <c r="K156" s="123"/>
      <c r="L156" s="120">
        <f>SUM(L154:L155)</f>
        <v>0</v>
      </c>
      <c r="M156" s="123"/>
      <c r="N156" s="120">
        <f>SUM(N154:N155)</f>
        <v>0</v>
      </c>
      <c r="O156" s="123"/>
      <c r="P156" s="120">
        <f>SUM(P154:P155)</f>
        <v>3246754.68</v>
      </c>
      <c r="Q156" s="123"/>
      <c r="R156" s="120">
        <f>SUM(R154:R155)</f>
        <v>3246754.68</v>
      </c>
      <c r="S156" s="123"/>
      <c r="T156" s="120">
        <f t="shared" ref="T156:Y156" si="166">SUM(T154:T155)</f>
        <v>0</v>
      </c>
      <c r="U156" s="98">
        <f t="shared" si="166"/>
        <v>0</v>
      </c>
      <c r="V156" s="120">
        <f t="shared" si="166"/>
        <v>0</v>
      </c>
      <c r="W156" s="120">
        <f t="shared" si="166"/>
        <v>0</v>
      </c>
      <c r="X156" s="120">
        <f t="shared" si="166"/>
        <v>0</v>
      </c>
      <c r="Y156" s="120">
        <f t="shared" si="166"/>
        <v>0</v>
      </c>
      <c r="Z156" s="123"/>
      <c r="AA156" s="98">
        <f t="shared" ref="AA156:AD156" si="167">SUM(AA154:AA155)</f>
        <v>0</v>
      </c>
      <c r="AB156" s="98">
        <f t="shared" si="167"/>
        <v>0</v>
      </c>
      <c r="AC156" s="98">
        <f t="shared" si="167"/>
        <v>0</v>
      </c>
      <c r="AD156" s="120">
        <f t="shared" si="167"/>
        <v>0</v>
      </c>
      <c r="AE156" s="144"/>
      <c r="AF156" s="120">
        <f t="shared" ref="AF156:AL156" si="168">SUM(AF154:AF155)</f>
        <v>0</v>
      </c>
      <c r="AG156" s="120">
        <f t="shared" si="168"/>
        <v>0</v>
      </c>
      <c r="AH156" s="120">
        <f t="shared" si="168"/>
        <v>0</v>
      </c>
      <c r="AI156" s="120">
        <f t="shared" si="168"/>
        <v>0</v>
      </c>
      <c r="AJ156" s="120">
        <f t="shared" si="168"/>
        <v>0</v>
      </c>
      <c r="AK156" s="120">
        <f t="shared" si="168"/>
        <v>0</v>
      </c>
      <c r="AL156" s="120">
        <f t="shared" si="168"/>
        <v>0</v>
      </c>
      <c r="AM156" s="98">
        <f>SUM(AM154:AM155)</f>
        <v>0</v>
      </c>
      <c r="AN156" s="120">
        <f t="shared" ref="AN156:BK156" si="169">SUM(AN154:AN155)</f>
        <v>0</v>
      </c>
      <c r="AO156" s="120">
        <f t="shared" si="169"/>
        <v>0</v>
      </c>
      <c r="AP156" s="120">
        <f t="shared" si="169"/>
        <v>0</v>
      </c>
      <c r="AQ156" s="120">
        <f t="shared" si="169"/>
        <v>0</v>
      </c>
      <c r="AR156" s="120">
        <f t="shared" si="169"/>
        <v>0</v>
      </c>
      <c r="AS156" s="120">
        <f t="shared" si="169"/>
        <v>0</v>
      </c>
      <c r="AT156" s="120">
        <f t="shared" si="169"/>
        <v>0</v>
      </c>
      <c r="AU156" s="120">
        <f t="shared" si="169"/>
        <v>0</v>
      </c>
      <c r="AV156" s="120">
        <f t="shared" si="169"/>
        <v>0</v>
      </c>
      <c r="AW156" s="120">
        <f t="shared" si="169"/>
        <v>0</v>
      </c>
      <c r="AX156" s="120">
        <f t="shared" si="169"/>
        <v>0</v>
      </c>
      <c r="AY156" s="120">
        <f t="shared" si="169"/>
        <v>0</v>
      </c>
      <c r="AZ156" s="120">
        <f t="shared" si="169"/>
        <v>0</v>
      </c>
      <c r="BA156" s="14">
        <f t="shared" si="169"/>
        <v>0</v>
      </c>
      <c r="BB156" s="14">
        <f t="shared" si="169"/>
        <v>0</v>
      </c>
      <c r="BC156" s="14">
        <f t="shared" si="169"/>
        <v>0</v>
      </c>
      <c r="BD156" s="14">
        <f t="shared" si="169"/>
        <v>0</v>
      </c>
      <c r="BE156" s="14">
        <f t="shared" si="169"/>
        <v>0</v>
      </c>
      <c r="BF156" s="14">
        <f t="shared" si="169"/>
        <v>0</v>
      </c>
      <c r="BG156" s="14">
        <f t="shared" si="169"/>
        <v>0</v>
      </c>
      <c r="BH156" s="15">
        <f t="shared" si="169"/>
        <v>0</v>
      </c>
      <c r="BI156" s="14">
        <f t="shared" si="169"/>
        <v>0</v>
      </c>
      <c r="BJ156" s="14">
        <f t="shared" si="169"/>
        <v>0</v>
      </c>
      <c r="BK156" s="160">
        <f t="shared" si="169"/>
        <v>0</v>
      </c>
    </row>
    <row r="157" spans="1:63" x14ac:dyDescent="0.2">
      <c r="A157" s="305" t="s">
        <v>525</v>
      </c>
      <c r="B157" s="5" t="s">
        <v>526</v>
      </c>
      <c r="C157" s="6" t="s">
        <v>527</v>
      </c>
      <c r="D157" s="31" t="s">
        <v>528</v>
      </c>
      <c r="E157" s="21">
        <v>0</v>
      </c>
      <c r="F157" s="21">
        <v>0</v>
      </c>
      <c r="G157" s="21">
        <v>0</v>
      </c>
      <c r="H157" s="119"/>
      <c r="I157" s="21">
        <v>0</v>
      </c>
      <c r="J157" s="97">
        <f t="shared" si="144"/>
        <v>0</v>
      </c>
      <c r="K157" s="128"/>
      <c r="L157" s="21">
        <v>812787.04</v>
      </c>
      <c r="M157" s="128"/>
      <c r="N157" s="21">
        <v>0</v>
      </c>
      <c r="O157" s="128"/>
      <c r="P157" s="21">
        <v>1038482.68</v>
      </c>
      <c r="Q157" s="128"/>
      <c r="R157" s="134">
        <f t="shared" si="145"/>
        <v>1851269.7200000002</v>
      </c>
      <c r="S157" s="128"/>
      <c r="T157" s="139">
        <f t="shared" si="146"/>
        <v>0</v>
      </c>
      <c r="U157" s="22">
        <v>0</v>
      </c>
      <c r="V157" s="139">
        <f t="shared" si="147"/>
        <v>0</v>
      </c>
      <c r="W157" s="140">
        <f t="shared" si="148"/>
        <v>812787.04</v>
      </c>
      <c r="X157" s="21">
        <v>0</v>
      </c>
      <c r="Y157" s="140">
        <f t="shared" si="149"/>
        <v>812787.04</v>
      </c>
      <c r="Z157" s="128"/>
      <c r="AA157" s="154">
        <f t="shared" ref="AA157:AA164" si="170">AM157</f>
        <v>0</v>
      </c>
      <c r="AB157" s="154">
        <f t="shared" ref="AB157:AB164" si="171">AZ157</f>
        <v>0</v>
      </c>
      <c r="AC157" s="154">
        <f t="shared" ref="AC157:AC164" si="172">BK157</f>
        <v>0</v>
      </c>
      <c r="AD157" s="37">
        <v>0</v>
      </c>
      <c r="AE157" s="86"/>
      <c r="AF157" s="21">
        <v>0</v>
      </c>
      <c r="AG157" s="21">
        <v>0</v>
      </c>
      <c r="AH157" s="21">
        <v>0</v>
      </c>
      <c r="AI157" s="22">
        <v>0</v>
      </c>
      <c r="AJ157" s="22">
        <v>0</v>
      </c>
      <c r="AK157" s="22">
        <v>0</v>
      </c>
      <c r="AL157" s="22">
        <v>0</v>
      </c>
      <c r="AM157" s="154">
        <f t="shared" ref="AM157:AM164" si="173">AF157+AG157+AH157+AI157+AJ157+AK157+AL157</f>
        <v>0</v>
      </c>
      <c r="AN157" s="22">
        <v>0</v>
      </c>
      <c r="AO157" s="22">
        <v>0</v>
      </c>
      <c r="AP157" s="22"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v>0</v>
      </c>
      <c r="AV157" s="22">
        <v>0</v>
      </c>
      <c r="AW157" s="22">
        <v>0</v>
      </c>
      <c r="AX157" s="22">
        <v>0</v>
      </c>
      <c r="AY157" s="22">
        <v>0</v>
      </c>
      <c r="AZ157" s="157">
        <f t="shared" si="143"/>
        <v>0</v>
      </c>
      <c r="BA157" s="179">
        <f t="shared" si="163"/>
        <v>0</v>
      </c>
      <c r="BB157" s="21">
        <v>0</v>
      </c>
      <c r="BC157" s="21">
        <v>0</v>
      </c>
      <c r="BD157" s="21">
        <v>0</v>
      </c>
      <c r="BE157" s="21">
        <v>0</v>
      </c>
      <c r="BF157" s="21">
        <v>0</v>
      </c>
      <c r="BG157" s="21">
        <v>0</v>
      </c>
      <c r="BH157" s="21">
        <v>0</v>
      </c>
      <c r="BI157" s="21">
        <v>0</v>
      </c>
      <c r="BJ157" s="21">
        <v>0</v>
      </c>
      <c r="BK157" s="159">
        <f t="shared" si="164"/>
        <v>0</v>
      </c>
    </row>
    <row r="158" spans="1:63" x14ac:dyDescent="0.2">
      <c r="A158" s="306"/>
      <c r="B158" s="5" t="s">
        <v>529</v>
      </c>
      <c r="C158" s="6" t="s">
        <v>530</v>
      </c>
      <c r="D158" s="31" t="s">
        <v>531</v>
      </c>
      <c r="E158" s="21">
        <v>0</v>
      </c>
      <c r="F158" s="21">
        <v>0</v>
      </c>
      <c r="G158" s="21">
        <v>0</v>
      </c>
      <c r="H158" s="119"/>
      <c r="I158" s="21">
        <v>0</v>
      </c>
      <c r="J158" s="97">
        <f t="shared" si="144"/>
        <v>0</v>
      </c>
      <c r="K158" s="128"/>
      <c r="L158" s="21">
        <v>0</v>
      </c>
      <c r="M158" s="128"/>
      <c r="N158" s="21">
        <v>0</v>
      </c>
      <c r="O158" s="128"/>
      <c r="P158" s="21">
        <v>0</v>
      </c>
      <c r="Q158" s="128"/>
      <c r="R158" s="134">
        <f t="shared" si="145"/>
        <v>0</v>
      </c>
      <c r="S158" s="128"/>
      <c r="T158" s="139">
        <f t="shared" si="146"/>
        <v>0</v>
      </c>
      <c r="U158" s="22">
        <v>0</v>
      </c>
      <c r="V158" s="139">
        <f t="shared" si="147"/>
        <v>0</v>
      </c>
      <c r="W158" s="140">
        <f t="shared" si="148"/>
        <v>0</v>
      </c>
      <c r="X158" s="21">
        <v>0</v>
      </c>
      <c r="Y158" s="140">
        <f t="shared" si="149"/>
        <v>0</v>
      </c>
      <c r="Z158" s="128"/>
      <c r="AA158" s="154">
        <f t="shared" si="170"/>
        <v>0</v>
      </c>
      <c r="AB158" s="154">
        <f t="shared" si="171"/>
        <v>0</v>
      </c>
      <c r="AC158" s="154">
        <f t="shared" si="172"/>
        <v>0</v>
      </c>
      <c r="AD158" s="37">
        <v>0</v>
      </c>
      <c r="AE158" s="86"/>
      <c r="AF158" s="21">
        <v>0</v>
      </c>
      <c r="AG158" s="21">
        <v>0</v>
      </c>
      <c r="AH158" s="21">
        <v>0</v>
      </c>
      <c r="AI158" s="22">
        <v>0</v>
      </c>
      <c r="AJ158" s="22">
        <v>0</v>
      </c>
      <c r="AK158" s="22">
        <v>0</v>
      </c>
      <c r="AL158" s="22">
        <v>0</v>
      </c>
      <c r="AM158" s="154">
        <f t="shared" si="173"/>
        <v>0</v>
      </c>
      <c r="AN158" s="22">
        <v>0</v>
      </c>
      <c r="AO158" s="22">
        <v>0</v>
      </c>
      <c r="AP158" s="22"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v>0</v>
      </c>
      <c r="AV158" s="22">
        <v>0</v>
      </c>
      <c r="AW158" s="22">
        <v>0</v>
      </c>
      <c r="AX158" s="22">
        <v>0</v>
      </c>
      <c r="AY158" s="22">
        <v>0</v>
      </c>
      <c r="AZ158" s="157">
        <f t="shared" si="143"/>
        <v>0</v>
      </c>
      <c r="BA158" s="179">
        <f t="shared" si="163"/>
        <v>0</v>
      </c>
      <c r="BB158" s="21">
        <v>0</v>
      </c>
      <c r="BC158" s="21">
        <v>0</v>
      </c>
      <c r="BD158" s="21">
        <v>0</v>
      </c>
      <c r="BE158" s="21">
        <v>0</v>
      </c>
      <c r="BF158" s="21">
        <v>0</v>
      </c>
      <c r="BG158" s="21">
        <v>0</v>
      </c>
      <c r="BH158" s="21">
        <v>0</v>
      </c>
      <c r="BI158" s="21">
        <v>0</v>
      </c>
      <c r="BJ158" s="21">
        <v>0</v>
      </c>
      <c r="BK158" s="159">
        <f t="shared" si="164"/>
        <v>0</v>
      </c>
    </row>
    <row r="159" spans="1:63" ht="22.5" x14ac:dyDescent="0.2">
      <c r="A159" s="306"/>
      <c r="B159" s="5" t="s">
        <v>532</v>
      </c>
      <c r="C159" s="6" t="s">
        <v>533</v>
      </c>
      <c r="D159" s="31" t="s">
        <v>534</v>
      </c>
      <c r="E159" s="21">
        <v>0</v>
      </c>
      <c r="F159" s="21">
        <v>0</v>
      </c>
      <c r="G159" s="21">
        <v>0</v>
      </c>
      <c r="H159" s="119"/>
      <c r="I159" s="21">
        <v>0</v>
      </c>
      <c r="J159" s="97">
        <f t="shared" si="144"/>
        <v>0</v>
      </c>
      <c r="K159" s="128"/>
      <c r="L159" s="21">
        <v>0</v>
      </c>
      <c r="M159" s="128"/>
      <c r="N159" s="21">
        <v>0</v>
      </c>
      <c r="O159" s="128"/>
      <c r="P159" s="21">
        <v>7642194.46</v>
      </c>
      <c r="Q159" s="128"/>
      <c r="R159" s="134">
        <f t="shared" si="145"/>
        <v>7642194.46</v>
      </c>
      <c r="S159" s="128"/>
      <c r="T159" s="139">
        <f t="shared" si="146"/>
        <v>0</v>
      </c>
      <c r="U159" s="22">
        <v>0</v>
      </c>
      <c r="V159" s="139">
        <f t="shared" si="147"/>
        <v>0</v>
      </c>
      <c r="W159" s="140">
        <f t="shared" si="148"/>
        <v>0</v>
      </c>
      <c r="X159" s="21">
        <v>0</v>
      </c>
      <c r="Y159" s="140">
        <f t="shared" si="149"/>
        <v>0</v>
      </c>
      <c r="Z159" s="128"/>
      <c r="AA159" s="154">
        <f t="shared" si="170"/>
        <v>0</v>
      </c>
      <c r="AB159" s="154">
        <f t="shared" si="171"/>
        <v>0</v>
      </c>
      <c r="AC159" s="154">
        <f t="shared" si="172"/>
        <v>0</v>
      </c>
      <c r="AD159" s="37">
        <v>0</v>
      </c>
      <c r="AE159" s="86"/>
      <c r="AF159" s="21">
        <v>0</v>
      </c>
      <c r="AG159" s="21">
        <v>0</v>
      </c>
      <c r="AH159" s="21">
        <v>0</v>
      </c>
      <c r="AI159" s="22">
        <v>0</v>
      </c>
      <c r="AJ159" s="22">
        <v>0</v>
      </c>
      <c r="AK159" s="22">
        <v>0</v>
      </c>
      <c r="AL159" s="22">
        <v>0</v>
      </c>
      <c r="AM159" s="154">
        <f t="shared" si="173"/>
        <v>0</v>
      </c>
      <c r="AN159" s="22">
        <v>0</v>
      </c>
      <c r="AO159" s="22">
        <v>0</v>
      </c>
      <c r="AP159" s="22">
        <v>0</v>
      </c>
      <c r="AQ159" s="22">
        <v>0</v>
      </c>
      <c r="AR159" s="22">
        <v>0</v>
      </c>
      <c r="AS159" s="22">
        <v>0</v>
      </c>
      <c r="AT159" s="22">
        <v>0</v>
      </c>
      <c r="AU159" s="22">
        <v>0</v>
      </c>
      <c r="AV159" s="22">
        <v>0</v>
      </c>
      <c r="AW159" s="22">
        <v>0</v>
      </c>
      <c r="AX159" s="22">
        <v>0</v>
      </c>
      <c r="AY159" s="22">
        <v>0</v>
      </c>
      <c r="AZ159" s="157">
        <f t="shared" si="143"/>
        <v>0</v>
      </c>
      <c r="BA159" s="179">
        <f t="shared" si="163"/>
        <v>0</v>
      </c>
      <c r="BB159" s="21">
        <v>0</v>
      </c>
      <c r="BC159" s="21">
        <v>0</v>
      </c>
      <c r="BD159" s="21">
        <v>0</v>
      </c>
      <c r="BE159" s="21">
        <v>0</v>
      </c>
      <c r="BF159" s="21">
        <v>0</v>
      </c>
      <c r="BG159" s="21">
        <v>0</v>
      </c>
      <c r="BH159" s="21">
        <v>0</v>
      </c>
      <c r="BI159" s="21">
        <v>0</v>
      </c>
      <c r="BJ159" s="21">
        <v>0</v>
      </c>
      <c r="BK159" s="159">
        <f t="shared" si="164"/>
        <v>0</v>
      </c>
    </row>
    <row r="160" spans="1:63" x14ac:dyDescent="0.2">
      <c r="A160" s="306"/>
      <c r="B160" s="5" t="s">
        <v>535</v>
      </c>
      <c r="C160" s="6" t="s">
        <v>536</v>
      </c>
      <c r="D160" s="31" t="s">
        <v>537</v>
      </c>
      <c r="E160" s="21">
        <v>0</v>
      </c>
      <c r="F160" s="21">
        <v>0</v>
      </c>
      <c r="G160" s="21">
        <v>0</v>
      </c>
      <c r="H160" s="119"/>
      <c r="I160" s="21">
        <v>0</v>
      </c>
      <c r="J160" s="97">
        <f t="shared" si="144"/>
        <v>0</v>
      </c>
      <c r="K160" s="128"/>
      <c r="L160" s="21">
        <v>0</v>
      </c>
      <c r="M160" s="128"/>
      <c r="N160" s="21">
        <v>0</v>
      </c>
      <c r="O160" s="128"/>
      <c r="P160" s="21">
        <v>0</v>
      </c>
      <c r="Q160" s="128"/>
      <c r="R160" s="134">
        <f t="shared" si="145"/>
        <v>0</v>
      </c>
      <c r="S160" s="128"/>
      <c r="T160" s="139">
        <f t="shared" si="146"/>
        <v>0</v>
      </c>
      <c r="U160" s="22">
        <v>0</v>
      </c>
      <c r="V160" s="139">
        <f t="shared" si="147"/>
        <v>0</v>
      </c>
      <c r="W160" s="140">
        <f t="shared" si="148"/>
        <v>0</v>
      </c>
      <c r="X160" s="21">
        <v>0</v>
      </c>
      <c r="Y160" s="140">
        <f t="shared" si="149"/>
        <v>0</v>
      </c>
      <c r="Z160" s="128"/>
      <c r="AA160" s="154">
        <f t="shared" si="170"/>
        <v>0</v>
      </c>
      <c r="AB160" s="154">
        <f t="shared" si="171"/>
        <v>0</v>
      </c>
      <c r="AC160" s="154">
        <f t="shared" si="172"/>
        <v>0</v>
      </c>
      <c r="AD160" s="37">
        <v>0</v>
      </c>
      <c r="AE160" s="86"/>
      <c r="AF160" s="21">
        <v>0</v>
      </c>
      <c r="AG160" s="21">
        <v>0</v>
      </c>
      <c r="AH160" s="21">
        <v>0</v>
      </c>
      <c r="AI160" s="22">
        <v>0</v>
      </c>
      <c r="AJ160" s="22">
        <v>0</v>
      </c>
      <c r="AK160" s="22">
        <v>0</v>
      </c>
      <c r="AL160" s="22">
        <v>0</v>
      </c>
      <c r="AM160" s="154">
        <f t="shared" si="173"/>
        <v>0</v>
      </c>
      <c r="AN160" s="22">
        <v>0</v>
      </c>
      <c r="AO160" s="22">
        <v>0</v>
      </c>
      <c r="AP160" s="22">
        <v>0</v>
      </c>
      <c r="AQ160" s="22">
        <v>0</v>
      </c>
      <c r="AR160" s="22">
        <v>0</v>
      </c>
      <c r="AS160" s="22">
        <v>0</v>
      </c>
      <c r="AT160" s="22">
        <v>0</v>
      </c>
      <c r="AU160" s="22">
        <v>0</v>
      </c>
      <c r="AV160" s="22">
        <v>0</v>
      </c>
      <c r="AW160" s="22">
        <v>0</v>
      </c>
      <c r="AX160" s="22">
        <v>0</v>
      </c>
      <c r="AY160" s="22">
        <v>0</v>
      </c>
      <c r="AZ160" s="157">
        <f t="shared" si="143"/>
        <v>0</v>
      </c>
      <c r="BA160" s="179">
        <f t="shared" si="163"/>
        <v>0</v>
      </c>
      <c r="BB160" s="21">
        <v>0</v>
      </c>
      <c r="BC160" s="21">
        <v>0</v>
      </c>
      <c r="BD160" s="21">
        <v>0</v>
      </c>
      <c r="BE160" s="21">
        <v>0</v>
      </c>
      <c r="BF160" s="21">
        <v>0</v>
      </c>
      <c r="BG160" s="21">
        <v>0</v>
      </c>
      <c r="BH160" s="21">
        <v>0</v>
      </c>
      <c r="BI160" s="21">
        <v>0</v>
      </c>
      <c r="BJ160" s="21">
        <v>0</v>
      </c>
      <c r="BK160" s="159">
        <f t="shared" si="164"/>
        <v>0</v>
      </c>
    </row>
    <row r="161" spans="1:63" x14ac:dyDescent="0.2">
      <c r="A161" s="306"/>
      <c r="B161" s="5" t="s">
        <v>538</v>
      </c>
      <c r="C161" s="6" t="s">
        <v>539</v>
      </c>
      <c r="D161" s="31" t="s">
        <v>540</v>
      </c>
      <c r="E161" s="21">
        <v>0</v>
      </c>
      <c r="F161" s="21">
        <v>0</v>
      </c>
      <c r="G161" s="21">
        <v>0</v>
      </c>
      <c r="H161" s="119"/>
      <c r="I161" s="21">
        <v>0</v>
      </c>
      <c r="J161" s="97">
        <f t="shared" si="144"/>
        <v>0</v>
      </c>
      <c r="K161" s="128"/>
      <c r="L161" s="21">
        <v>0</v>
      </c>
      <c r="M161" s="128"/>
      <c r="N161" s="21">
        <v>0</v>
      </c>
      <c r="O161" s="128"/>
      <c r="P161" s="21">
        <v>0</v>
      </c>
      <c r="Q161" s="128"/>
      <c r="R161" s="134">
        <f t="shared" si="145"/>
        <v>0</v>
      </c>
      <c r="S161" s="128"/>
      <c r="T161" s="139">
        <f t="shared" si="146"/>
        <v>0</v>
      </c>
      <c r="U161" s="22">
        <v>0</v>
      </c>
      <c r="V161" s="139">
        <f t="shared" si="147"/>
        <v>0</v>
      </c>
      <c r="W161" s="140">
        <f t="shared" si="148"/>
        <v>0</v>
      </c>
      <c r="X161" s="21">
        <v>0</v>
      </c>
      <c r="Y161" s="140">
        <f t="shared" si="149"/>
        <v>0</v>
      </c>
      <c r="Z161" s="128"/>
      <c r="AA161" s="154">
        <f t="shared" si="170"/>
        <v>0</v>
      </c>
      <c r="AB161" s="154">
        <f t="shared" si="171"/>
        <v>0</v>
      </c>
      <c r="AC161" s="154">
        <f t="shared" si="172"/>
        <v>0</v>
      </c>
      <c r="AD161" s="37">
        <v>0</v>
      </c>
      <c r="AE161" s="86"/>
      <c r="AF161" s="21">
        <v>0</v>
      </c>
      <c r="AG161" s="21">
        <v>0</v>
      </c>
      <c r="AH161" s="21">
        <v>0</v>
      </c>
      <c r="AI161" s="22">
        <v>0</v>
      </c>
      <c r="AJ161" s="22">
        <v>0</v>
      </c>
      <c r="AK161" s="22">
        <v>0</v>
      </c>
      <c r="AL161" s="22">
        <v>0</v>
      </c>
      <c r="AM161" s="154">
        <f t="shared" si="173"/>
        <v>0</v>
      </c>
      <c r="AN161" s="22">
        <v>0</v>
      </c>
      <c r="AO161" s="22">
        <v>0</v>
      </c>
      <c r="AP161" s="22">
        <v>0</v>
      </c>
      <c r="AQ161" s="22">
        <v>0</v>
      </c>
      <c r="AR161" s="22">
        <v>0</v>
      </c>
      <c r="AS161" s="22">
        <v>0</v>
      </c>
      <c r="AT161" s="22">
        <v>0</v>
      </c>
      <c r="AU161" s="22">
        <v>0</v>
      </c>
      <c r="AV161" s="22">
        <v>0</v>
      </c>
      <c r="AW161" s="22">
        <v>0</v>
      </c>
      <c r="AX161" s="22">
        <v>0</v>
      </c>
      <c r="AY161" s="22">
        <v>0</v>
      </c>
      <c r="AZ161" s="157">
        <f t="shared" si="143"/>
        <v>0</v>
      </c>
      <c r="BA161" s="179">
        <f t="shared" si="163"/>
        <v>0</v>
      </c>
      <c r="BB161" s="21">
        <v>0</v>
      </c>
      <c r="BC161" s="21">
        <v>0</v>
      </c>
      <c r="BD161" s="21">
        <v>0</v>
      </c>
      <c r="BE161" s="21">
        <v>0</v>
      </c>
      <c r="BF161" s="21">
        <v>0</v>
      </c>
      <c r="BG161" s="21">
        <v>0</v>
      </c>
      <c r="BH161" s="21">
        <v>0</v>
      </c>
      <c r="BI161" s="21">
        <v>0</v>
      </c>
      <c r="BJ161" s="21">
        <v>0</v>
      </c>
      <c r="BK161" s="159">
        <f t="shared" si="164"/>
        <v>0</v>
      </c>
    </row>
    <row r="162" spans="1:63" x14ac:dyDescent="0.2">
      <c r="A162" s="306"/>
      <c r="B162" s="5" t="s">
        <v>541</v>
      </c>
      <c r="C162" s="6" t="s">
        <v>542</v>
      </c>
      <c r="D162" s="31" t="s">
        <v>543</v>
      </c>
      <c r="E162" s="21">
        <v>0</v>
      </c>
      <c r="F162" s="21">
        <v>0</v>
      </c>
      <c r="G162" s="21">
        <v>0</v>
      </c>
      <c r="H162" s="119"/>
      <c r="I162" s="21">
        <v>0</v>
      </c>
      <c r="J162" s="97">
        <f t="shared" si="144"/>
        <v>0</v>
      </c>
      <c r="K162" s="128"/>
      <c r="L162" s="21">
        <v>0</v>
      </c>
      <c r="M162" s="128"/>
      <c r="N162" s="21">
        <v>0</v>
      </c>
      <c r="O162" s="128"/>
      <c r="P162" s="21">
        <v>103126.79</v>
      </c>
      <c r="Q162" s="128"/>
      <c r="R162" s="134">
        <f t="shared" si="145"/>
        <v>103126.79</v>
      </c>
      <c r="S162" s="128"/>
      <c r="T162" s="139">
        <f t="shared" si="146"/>
        <v>0</v>
      </c>
      <c r="U162" s="22">
        <v>0</v>
      </c>
      <c r="V162" s="139">
        <f t="shared" si="147"/>
        <v>0</v>
      </c>
      <c r="W162" s="140">
        <f t="shared" si="148"/>
        <v>0</v>
      </c>
      <c r="X162" s="21">
        <v>0</v>
      </c>
      <c r="Y162" s="140">
        <f t="shared" si="149"/>
        <v>0</v>
      </c>
      <c r="Z162" s="128"/>
      <c r="AA162" s="154">
        <f t="shared" si="170"/>
        <v>0</v>
      </c>
      <c r="AB162" s="154">
        <f t="shared" si="171"/>
        <v>0</v>
      </c>
      <c r="AC162" s="154">
        <f t="shared" si="172"/>
        <v>0</v>
      </c>
      <c r="AD162" s="37">
        <v>0</v>
      </c>
      <c r="AE162" s="86"/>
      <c r="AF162" s="21">
        <v>0</v>
      </c>
      <c r="AG162" s="21">
        <v>0</v>
      </c>
      <c r="AH162" s="21">
        <v>0</v>
      </c>
      <c r="AI162" s="22">
        <v>0</v>
      </c>
      <c r="AJ162" s="22">
        <v>0</v>
      </c>
      <c r="AK162" s="22">
        <v>0</v>
      </c>
      <c r="AL162" s="22">
        <v>0</v>
      </c>
      <c r="AM162" s="154">
        <f t="shared" si="173"/>
        <v>0</v>
      </c>
      <c r="AN162" s="22">
        <v>0</v>
      </c>
      <c r="AO162" s="22">
        <v>0</v>
      </c>
      <c r="AP162" s="22">
        <v>0</v>
      </c>
      <c r="AQ162" s="22">
        <v>0</v>
      </c>
      <c r="AR162" s="22">
        <v>0</v>
      </c>
      <c r="AS162" s="22">
        <v>0</v>
      </c>
      <c r="AT162" s="22">
        <v>0</v>
      </c>
      <c r="AU162" s="22">
        <v>0</v>
      </c>
      <c r="AV162" s="22">
        <v>0</v>
      </c>
      <c r="AW162" s="22">
        <v>0</v>
      </c>
      <c r="AX162" s="22">
        <v>0</v>
      </c>
      <c r="AY162" s="22">
        <v>0</v>
      </c>
      <c r="AZ162" s="157">
        <f t="shared" si="143"/>
        <v>0</v>
      </c>
      <c r="BA162" s="179">
        <f t="shared" si="163"/>
        <v>0</v>
      </c>
      <c r="BB162" s="21">
        <v>0</v>
      </c>
      <c r="BC162" s="21">
        <v>0</v>
      </c>
      <c r="BD162" s="21">
        <v>0</v>
      </c>
      <c r="BE162" s="21">
        <v>0</v>
      </c>
      <c r="BF162" s="21">
        <v>0</v>
      </c>
      <c r="BG162" s="21">
        <v>0</v>
      </c>
      <c r="BH162" s="21">
        <v>0</v>
      </c>
      <c r="BI162" s="21">
        <v>0</v>
      </c>
      <c r="BJ162" s="21">
        <v>0</v>
      </c>
      <c r="BK162" s="159">
        <f t="shared" si="164"/>
        <v>0</v>
      </c>
    </row>
    <row r="163" spans="1:63" ht="33.75" x14ac:dyDescent="0.2">
      <c r="A163" s="306"/>
      <c r="B163" s="5" t="s">
        <v>544</v>
      </c>
      <c r="C163" s="6" t="s">
        <v>545</v>
      </c>
      <c r="D163" s="31" t="s">
        <v>546</v>
      </c>
      <c r="E163" s="21">
        <v>0</v>
      </c>
      <c r="F163" s="21">
        <v>0</v>
      </c>
      <c r="G163" s="21">
        <v>0</v>
      </c>
      <c r="H163" s="119"/>
      <c r="I163" s="21">
        <v>0</v>
      </c>
      <c r="J163" s="97">
        <f t="shared" si="144"/>
        <v>0</v>
      </c>
      <c r="K163" s="128"/>
      <c r="L163" s="21">
        <v>0</v>
      </c>
      <c r="M163" s="128"/>
      <c r="N163" s="21">
        <v>0</v>
      </c>
      <c r="O163" s="128"/>
      <c r="P163" s="21">
        <v>1146376.8</v>
      </c>
      <c r="Q163" s="128"/>
      <c r="R163" s="134">
        <f t="shared" si="145"/>
        <v>1146376.8</v>
      </c>
      <c r="S163" s="128"/>
      <c r="T163" s="139">
        <f t="shared" si="146"/>
        <v>0</v>
      </c>
      <c r="U163" s="22">
        <v>0</v>
      </c>
      <c r="V163" s="139">
        <f t="shared" si="147"/>
        <v>0</v>
      </c>
      <c r="W163" s="140">
        <f t="shared" si="148"/>
        <v>0</v>
      </c>
      <c r="X163" s="21">
        <v>0</v>
      </c>
      <c r="Y163" s="140">
        <f t="shared" si="149"/>
        <v>0</v>
      </c>
      <c r="Z163" s="128"/>
      <c r="AA163" s="154">
        <f t="shared" si="170"/>
        <v>0</v>
      </c>
      <c r="AB163" s="154">
        <f t="shared" si="171"/>
        <v>0</v>
      </c>
      <c r="AC163" s="154">
        <f t="shared" si="172"/>
        <v>0</v>
      </c>
      <c r="AD163" s="37">
        <v>0</v>
      </c>
      <c r="AE163" s="86"/>
      <c r="AF163" s="21">
        <v>0</v>
      </c>
      <c r="AG163" s="21">
        <v>0</v>
      </c>
      <c r="AH163" s="21">
        <v>0</v>
      </c>
      <c r="AI163" s="22">
        <v>0</v>
      </c>
      <c r="AJ163" s="22">
        <v>0</v>
      </c>
      <c r="AK163" s="22">
        <v>0</v>
      </c>
      <c r="AL163" s="22">
        <v>0</v>
      </c>
      <c r="AM163" s="154">
        <f t="shared" si="173"/>
        <v>0</v>
      </c>
      <c r="AN163" s="22">
        <v>0</v>
      </c>
      <c r="AO163" s="22">
        <v>0</v>
      </c>
      <c r="AP163" s="22">
        <v>0</v>
      </c>
      <c r="AQ163" s="22">
        <v>0</v>
      </c>
      <c r="AR163" s="22">
        <v>0</v>
      </c>
      <c r="AS163" s="22">
        <v>0</v>
      </c>
      <c r="AT163" s="22">
        <v>0</v>
      </c>
      <c r="AU163" s="22">
        <v>0</v>
      </c>
      <c r="AV163" s="22">
        <v>0</v>
      </c>
      <c r="AW163" s="22">
        <v>0</v>
      </c>
      <c r="AX163" s="22">
        <v>0</v>
      </c>
      <c r="AY163" s="22">
        <v>0</v>
      </c>
      <c r="AZ163" s="157">
        <f t="shared" si="143"/>
        <v>0</v>
      </c>
      <c r="BA163" s="179">
        <f t="shared" si="163"/>
        <v>0</v>
      </c>
      <c r="BB163" s="21">
        <v>0</v>
      </c>
      <c r="BC163" s="21">
        <v>0</v>
      </c>
      <c r="BD163" s="21">
        <v>0</v>
      </c>
      <c r="BE163" s="21">
        <v>0</v>
      </c>
      <c r="BF163" s="21">
        <v>0</v>
      </c>
      <c r="BG163" s="21">
        <v>0</v>
      </c>
      <c r="BH163" s="21">
        <v>0</v>
      </c>
      <c r="BI163" s="21">
        <v>0</v>
      </c>
      <c r="BJ163" s="21">
        <v>0</v>
      </c>
      <c r="BK163" s="159">
        <f t="shared" si="164"/>
        <v>0</v>
      </c>
    </row>
    <row r="164" spans="1:63" s="29" customFormat="1" ht="22.5" x14ac:dyDescent="0.2">
      <c r="A164" s="306"/>
      <c r="B164" s="45" t="s">
        <v>547</v>
      </c>
      <c r="C164" s="46" t="s">
        <v>548</v>
      </c>
      <c r="D164" s="47" t="s">
        <v>549</v>
      </c>
      <c r="E164" s="21">
        <v>0</v>
      </c>
      <c r="F164" s="21">
        <v>0</v>
      </c>
      <c r="G164" s="21">
        <v>0</v>
      </c>
      <c r="H164" s="119"/>
      <c r="I164" s="21">
        <v>0</v>
      </c>
      <c r="J164" s="97">
        <f t="shared" si="144"/>
        <v>0</v>
      </c>
      <c r="K164" s="129"/>
      <c r="L164" s="21">
        <v>0</v>
      </c>
      <c r="M164" s="129"/>
      <c r="N164" s="21">
        <v>0</v>
      </c>
      <c r="O164" s="129"/>
      <c r="P164" s="21">
        <v>100000</v>
      </c>
      <c r="Q164" s="129"/>
      <c r="R164" s="134">
        <f t="shared" si="145"/>
        <v>100000</v>
      </c>
      <c r="S164" s="129"/>
      <c r="T164" s="139">
        <f t="shared" si="146"/>
        <v>0</v>
      </c>
      <c r="U164" s="22">
        <v>0</v>
      </c>
      <c r="V164" s="139">
        <f t="shared" si="147"/>
        <v>0</v>
      </c>
      <c r="W164" s="140">
        <f t="shared" si="148"/>
        <v>0</v>
      </c>
      <c r="X164" s="21">
        <v>0</v>
      </c>
      <c r="Y164" s="140">
        <f t="shared" si="149"/>
        <v>0</v>
      </c>
      <c r="Z164" s="129"/>
      <c r="AA164" s="154">
        <f t="shared" si="170"/>
        <v>0</v>
      </c>
      <c r="AB164" s="154">
        <f t="shared" si="171"/>
        <v>0</v>
      </c>
      <c r="AC164" s="154">
        <f t="shared" si="172"/>
        <v>0</v>
      </c>
      <c r="AD164" s="37">
        <v>0</v>
      </c>
      <c r="AE164" s="143"/>
      <c r="AF164" s="24">
        <v>0</v>
      </c>
      <c r="AG164" s="24">
        <v>0</v>
      </c>
      <c r="AH164" s="24">
        <v>0</v>
      </c>
      <c r="AI164" s="48">
        <v>0</v>
      </c>
      <c r="AJ164" s="48">
        <v>0</v>
      </c>
      <c r="AK164" s="48">
        <v>0</v>
      </c>
      <c r="AL164" s="48">
        <v>0</v>
      </c>
      <c r="AM164" s="154">
        <f t="shared" si="173"/>
        <v>0</v>
      </c>
      <c r="AN164" s="22">
        <v>0</v>
      </c>
      <c r="AO164" s="22">
        <v>0</v>
      </c>
      <c r="AP164" s="22">
        <v>0</v>
      </c>
      <c r="AQ164" s="22">
        <v>0</v>
      </c>
      <c r="AR164" s="22">
        <v>0</v>
      </c>
      <c r="AS164" s="22">
        <v>0</v>
      </c>
      <c r="AT164" s="22">
        <v>0</v>
      </c>
      <c r="AU164" s="22">
        <v>0</v>
      </c>
      <c r="AV164" s="22">
        <v>0</v>
      </c>
      <c r="AW164" s="22">
        <v>0</v>
      </c>
      <c r="AX164" s="22">
        <v>0</v>
      </c>
      <c r="AY164" s="22">
        <v>0</v>
      </c>
      <c r="AZ164" s="157">
        <f t="shared" si="143"/>
        <v>0</v>
      </c>
      <c r="BA164" s="179">
        <f t="shared" si="163"/>
        <v>0</v>
      </c>
      <c r="BB164" s="21">
        <v>0</v>
      </c>
      <c r="BC164" s="21">
        <v>0</v>
      </c>
      <c r="BD164" s="21">
        <v>0</v>
      </c>
      <c r="BE164" s="21">
        <v>0</v>
      </c>
      <c r="BF164" s="21">
        <v>0</v>
      </c>
      <c r="BG164" s="21">
        <v>0</v>
      </c>
      <c r="BH164" s="21">
        <v>0</v>
      </c>
      <c r="BI164" s="21">
        <v>0</v>
      </c>
      <c r="BJ164" s="21">
        <v>0</v>
      </c>
      <c r="BK164" s="159">
        <f t="shared" si="164"/>
        <v>0</v>
      </c>
    </row>
    <row r="165" spans="1:63" s="18" customFormat="1" ht="20.100000000000001" customHeight="1" x14ac:dyDescent="0.2">
      <c r="A165" s="307"/>
      <c r="B165" s="49" t="s">
        <v>550</v>
      </c>
      <c r="C165" s="6"/>
      <c r="D165" s="40" t="s">
        <v>551</v>
      </c>
      <c r="E165" s="120">
        <f>SUM(E157:E164)</f>
        <v>0</v>
      </c>
      <c r="F165" s="120">
        <f>SUM(F157:F164)</f>
        <v>0</v>
      </c>
      <c r="G165" s="120">
        <f>SUM(G157:G164)</f>
        <v>0</v>
      </c>
      <c r="H165" s="119"/>
      <c r="I165" s="120">
        <f>SUM(I157:I164)</f>
        <v>0</v>
      </c>
      <c r="J165" s="98">
        <f>SUM(J157:J164)</f>
        <v>0</v>
      </c>
      <c r="K165" s="123"/>
      <c r="L165" s="120">
        <f>SUM(L157:L164)</f>
        <v>812787.04</v>
      </c>
      <c r="M165" s="123"/>
      <c r="N165" s="120">
        <f>SUM(N157:N164)</f>
        <v>0</v>
      </c>
      <c r="O165" s="123"/>
      <c r="P165" s="120">
        <f>SUM(P157:P164)</f>
        <v>10030180.73</v>
      </c>
      <c r="Q165" s="123"/>
      <c r="R165" s="120">
        <f>SUM(R157:R164)</f>
        <v>10842967.77</v>
      </c>
      <c r="S165" s="135"/>
      <c r="T165" s="120">
        <f t="shared" ref="T165:Y165" si="174">SUM(T157:T164)</f>
        <v>0</v>
      </c>
      <c r="U165" s="98">
        <f t="shared" si="174"/>
        <v>0</v>
      </c>
      <c r="V165" s="120">
        <f t="shared" si="174"/>
        <v>0</v>
      </c>
      <c r="W165" s="120">
        <f t="shared" si="174"/>
        <v>812787.04</v>
      </c>
      <c r="X165" s="120">
        <f t="shared" si="174"/>
        <v>0</v>
      </c>
      <c r="Y165" s="120">
        <f t="shared" si="174"/>
        <v>812787.04</v>
      </c>
      <c r="Z165" s="135"/>
      <c r="AA165" s="98">
        <f t="shared" ref="AA165:AD165" si="175">SUM(AA157:AA164)</f>
        <v>0</v>
      </c>
      <c r="AB165" s="98">
        <f t="shared" si="175"/>
        <v>0</v>
      </c>
      <c r="AC165" s="98">
        <f t="shared" si="175"/>
        <v>0</v>
      </c>
      <c r="AD165" s="120">
        <f t="shared" si="175"/>
        <v>0</v>
      </c>
      <c r="AE165" s="145"/>
      <c r="AF165" s="120">
        <f t="shared" ref="AF165:AL165" si="176">SUM(AF157:AF164)</f>
        <v>0</v>
      </c>
      <c r="AG165" s="120">
        <f t="shared" si="176"/>
        <v>0</v>
      </c>
      <c r="AH165" s="120">
        <f t="shared" si="176"/>
        <v>0</v>
      </c>
      <c r="AI165" s="120">
        <f t="shared" si="176"/>
        <v>0</v>
      </c>
      <c r="AJ165" s="120">
        <f t="shared" si="176"/>
        <v>0</v>
      </c>
      <c r="AK165" s="120">
        <f t="shared" si="176"/>
        <v>0</v>
      </c>
      <c r="AL165" s="120">
        <f t="shared" si="176"/>
        <v>0</v>
      </c>
      <c r="AM165" s="98">
        <f>SUM(AM157:AM164)</f>
        <v>0</v>
      </c>
      <c r="AN165" s="120">
        <f t="shared" ref="AN165:BK165" si="177">SUM(AN157:AN164)</f>
        <v>0</v>
      </c>
      <c r="AO165" s="120">
        <f t="shared" si="177"/>
        <v>0</v>
      </c>
      <c r="AP165" s="120">
        <f t="shared" si="177"/>
        <v>0</v>
      </c>
      <c r="AQ165" s="120">
        <f t="shared" si="177"/>
        <v>0</v>
      </c>
      <c r="AR165" s="120">
        <f t="shared" si="177"/>
        <v>0</v>
      </c>
      <c r="AS165" s="120">
        <f t="shared" si="177"/>
        <v>0</v>
      </c>
      <c r="AT165" s="120">
        <f t="shared" si="177"/>
        <v>0</v>
      </c>
      <c r="AU165" s="120">
        <f t="shared" si="177"/>
        <v>0</v>
      </c>
      <c r="AV165" s="120">
        <f t="shared" si="177"/>
        <v>0</v>
      </c>
      <c r="AW165" s="120">
        <f t="shared" si="177"/>
        <v>0</v>
      </c>
      <c r="AX165" s="120">
        <f t="shared" si="177"/>
        <v>0</v>
      </c>
      <c r="AY165" s="120">
        <f t="shared" si="177"/>
        <v>0</v>
      </c>
      <c r="AZ165" s="120">
        <f t="shared" si="177"/>
        <v>0</v>
      </c>
      <c r="BA165" s="14">
        <f t="shared" si="177"/>
        <v>0</v>
      </c>
      <c r="BB165" s="14">
        <f t="shared" si="177"/>
        <v>0</v>
      </c>
      <c r="BC165" s="14">
        <f t="shared" si="177"/>
        <v>0</v>
      </c>
      <c r="BD165" s="14">
        <f t="shared" si="177"/>
        <v>0</v>
      </c>
      <c r="BE165" s="14">
        <f t="shared" si="177"/>
        <v>0</v>
      </c>
      <c r="BF165" s="14">
        <f t="shared" si="177"/>
        <v>0</v>
      </c>
      <c r="BG165" s="14">
        <f t="shared" si="177"/>
        <v>0</v>
      </c>
      <c r="BH165" s="15">
        <f t="shared" si="177"/>
        <v>0</v>
      </c>
      <c r="BI165" s="14">
        <f t="shared" si="177"/>
        <v>0</v>
      </c>
      <c r="BJ165" s="14">
        <f t="shared" si="177"/>
        <v>0</v>
      </c>
      <c r="BK165" s="160">
        <f t="shared" si="177"/>
        <v>0</v>
      </c>
    </row>
    <row r="166" spans="1:63" s="18" customFormat="1" ht="22.5" x14ac:dyDescent="0.15">
      <c r="A166" s="251" t="s">
        <v>552</v>
      </c>
      <c r="B166" s="75" t="s">
        <v>553</v>
      </c>
      <c r="C166" s="73" t="s">
        <v>1692</v>
      </c>
      <c r="D166" s="50" t="s">
        <v>554</v>
      </c>
      <c r="E166" s="21">
        <v>0</v>
      </c>
      <c r="F166" s="21">
        <v>0</v>
      </c>
      <c r="G166" s="21">
        <v>0</v>
      </c>
      <c r="H166" s="119"/>
      <c r="I166" s="21">
        <v>0</v>
      </c>
      <c r="J166" s="97">
        <f t="shared" si="144"/>
        <v>0</v>
      </c>
      <c r="K166" s="130"/>
      <c r="L166" s="21">
        <v>0</v>
      </c>
      <c r="M166" s="130"/>
      <c r="N166" s="21">
        <v>0</v>
      </c>
      <c r="O166" s="130"/>
      <c r="P166" s="21">
        <v>0</v>
      </c>
      <c r="Q166" s="130"/>
      <c r="R166" s="134">
        <f t="shared" si="145"/>
        <v>0</v>
      </c>
      <c r="S166" s="130"/>
      <c r="T166" s="139">
        <f t="shared" si="146"/>
        <v>0</v>
      </c>
      <c r="U166" s="22">
        <v>0</v>
      </c>
      <c r="V166" s="139">
        <f t="shared" si="147"/>
        <v>0</v>
      </c>
      <c r="W166" s="140">
        <f t="shared" si="148"/>
        <v>0</v>
      </c>
      <c r="X166" s="21">
        <v>0</v>
      </c>
      <c r="Y166" s="140">
        <f t="shared" si="149"/>
        <v>0</v>
      </c>
      <c r="Z166" s="130"/>
      <c r="AA166" s="154">
        <f>AM166</f>
        <v>0</v>
      </c>
      <c r="AB166" s="154">
        <f>AZ166</f>
        <v>0</v>
      </c>
      <c r="AC166" s="154">
        <f>BK166</f>
        <v>0</v>
      </c>
      <c r="AD166" s="37">
        <v>0</v>
      </c>
      <c r="AE166" s="142"/>
      <c r="AF166" s="51">
        <v>0</v>
      </c>
      <c r="AG166" s="51">
        <v>0</v>
      </c>
      <c r="AH166" s="51">
        <v>0</v>
      </c>
      <c r="AI166" s="51">
        <v>0</v>
      </c>
      <c r="AJ166" s="51">
        <v>0</v>
      </c>
      <c r="AK166" s="51">
        <v>0</v>
      </c>
      <c r="AL166" s="51">
        <v>0</v>
      </c>
      <c r="AM166" s="154">
        <f>AF166+AG166+AH166+AI166+AJ166+AK166+AL166</f>
        <v>0</v>
      </c>
      <c r="AN166" s="22">
        <v>0</v>
      </c>
      <c r="AO166" s="22">
        <v>0</v>
      </c>
      <c r="AP166" s="22">
        <v>0</v>
      </c>
      <c r="AQ166" s="22">
        <v>0</v>
      </c>
      <c r="AR166" s="22">
        <v>0</v>
      </c>
      <c r="AS166" s="22">
        <v>0</v>
      </c>
      <c r="AT166" s="22">
        <v>0</v>
      </c>
      <c r="AU166" s="22">
        <v>0</v>
      </c>
      <c r="AV166" s="22">
        <v>0</v>
      </c>
      <c r="AW166" s="22">
        <v>0</v>
      </c>
      <c r="AX166" s="22">
        <v>0</v>
      </c>
      <c r="AY166" s="22">
        <v>0</v>
      </c>
      <c r="AZ166" s="157">
        <f t="shared" si="143"/>
        <v>0</v>
      </c>
      <c r="BA166" s="179">
        <f t="shared" si="163"/>
        <v>0</v>
      </c>
      <c r="BB166" s="21">
        <v>0</v>
      </c>
      <c r="BC166" s="21">
        <v>0</v>
      </c>
      <c r="BD166" s="21">
        <v>0</v>
      </c>
      <c r="BE166" s="21">
        <v>0</v>
      </c>
      <c r="BF166" s="21">
        <v>0</v>
      </c>
      <c r="BG166" s="21">
        <v>0</v>
      </c>
      <c r="BH166" s="21">
        <v>0</v>
      </c>
      <c r="BI166" s="21">
        <v>0</v>
      </c>
      <c r="BJ166" s="21">
        <v>0</v>
      </c>
      <c r="BK166" s="159">
        <f t="shared" si="164"/>
        <v>0</v>
      </c>
    </row>
    <row r="167" spans="1:63" s="52" customFormat="1" ht="20.100000000000001" customHeight="1" x14ac:dyDescent="0.2">
      <c r="A167" s="251" t="s">
        <v>555</v>
      </c>
      <c r="B167" s="49" t="s">
        <v>556</v>
      </c>
      <c r="C167" s="6"/>
      <c r="D167" s="40" t="s">
        <v>557</v>
      </c>
      <c r="E167" s="121">
        <f>E79+E87+E92+E102+E125+E146+E151+E153+E156+E165+E166</f>
        <v>77771106.609999985</v>
      </c>
      <c r="F167" s="121">
        <f t="shared" ref="F167:J167" si="178">F79+F87+F92+F102+F125+F146+F151+F153+F156+F165+F166</f>
        <v>24038984.759999998</v>
      </c>
      <c r="G167" s="121">
        <f t="shared" si="178"/>
        <v>13016194.180000002</v>
      </c>
      <c r="H167" s="119"/>
      <c r="I167" s="121">
        <f t="shared" si="178"/>
        <v>10454048.870000001</v>
      </c>
      <c r="J167" s="99">
        <f t="shared" si="178"/>
        <v>125280334.42</v>
      </c>
      <c r="K167" s="123"/>
      <c r="L167" s="121">
        <f t="shared" ref="L167:N167" si="179">L79+L87+L92+L102+L125+L146+L151+L153+L156+L165+L166</f>
        <v>986307527.24999988</v>
      </c>
      <c r="M167" s="123"/>
      <c r="N167" s="121">
        <f t="shared" si="179"/>
        <v>23954965.02</v>
      </c>
      <c r="O167" s="123"/>
      <c r="P167" s="121">
        <f t="shared" ref="P167:AD167" si="180">P79+P87+P92+P102+P125+P146+P151+P153+P156+P165+P166</f>
        <v>19294744.43</v>
      </c>
      <c r="Q167" s="123"/>
      <c r="R167" s="121">
        <f t="shared" si="180"/>
        <v>1154837571.1200001</v>
      </c>
      <c r="S167" s="132"/>
      <c r="T167" s="121">
        <f t="shared" si="180"/>
        <v>125280334.42</v>
      </c>
      <c r="U167" s="99">
        <f t="shared" si="180"/>
        <v>13650884.270000003</v>
      </c>
      <c r="V167" s="121">
        <f t="shared" si="180"/>
        <v>138931218.68999997</v>
      </c>
      <c r="W167" s="121">
        <f t="shared" si="180"/>
        <v>986307527.24999988</v>
      </c>
      <c r="X167" s="121">
        <f t="shared" si="180"/>
        <v>10304080.800000003</v>
      </c>
      <c r="Y167" s="121">
        <f t="shared" si="180"/>
        <v>996611608.04999995</v>
      </c>
      <c r="Z167" s="132"/>
      <c r="AA167" s="99">
        <f t="shared" si="180"/>
        <v>49497546.619999997</v>
      </c>
      <c r="AB167" s="99">
        <f t="shared" si="180"/>
        <v>82167861.980000004</v>
      </c>
      <c r="AC167" s="99">
        <f t="shared" si="180"/>
        <v>7265810.1600000011</v>
      </c>
      <c r="AD167" s="121">
        <f t="shared" si="180"/>
        <v>0</v>
      </c>
      <c r="AE167" s="146"/>
      <c r="AF167" s="121">
        <f>AF79+AF87+AF92+AF102+AF125+AF146+AF151+AF153+AF156+AF165+AF166</f>
        <v>8262810</v>
      </c>
      <c r="AG167" s="121">
        <f t="shared" ref="AG167:BK167" si="181">AG79+AG87+AG92+AG102+AG125+AG146+AG151+AG153+AG156+AG165+AG166</f>
        <v>39003904.519999996</v>
      </c>
      <c r="AH167" s="121">
        <f t="shared" si="181"/>
        <v>442325.26</v>
      </c>
      <c r="AI167" s="121">
        <f t="shared" si="181"/>
        <v>1784253.4800000002</v>
      </c>
      <c r="AJ167" s="121">
        <f t="shared" si="181"/>
        <v>4253.3600000000006</v>
      </c>
      <c r="AK167" s="121">
        <f t="shared" si="181"/>
        <v>0</v>
      </c>
      <c r="AL167" s="121">
        <f t="shared" si="181"/>
        <v>0</v>
      </c>
      <c r="AM167" s="99">
        <f t="shared" si="181"/>
        <v>49497546.619999997</v>
      </c>
      <c r="AN167" s="121">
        <f t="shared" si="181"/>
        <v>5127168.6499999994</v>
      </c>
      <c r="AO167" s="121">
        <f t="shared" si="181"/>
        <v>92240.68</v>
      </c>
      <c r="AP167" s="121">
        <f t="shared" si="181"/>
        <v>0</v>
      </c>
      <c r="AQ167" s="121">
        <f t="shared" si="181"/>
        <v>23644.67</v>
      </c>
      <c r="AR167" s="121">
        <f t="shared" si="181"/>
        <v>34785692.529999994</v>
      </c>
      <c r="AS167" s="121">
        <f t="shared" si="181"/>
        <v>794362.67</v>
      </c>
      <c r="AT167" s="121">
        <f t="shared" si="181"/>
        <v>18361912.949999999</v>
      </c>
      <c r="AU167" s="121">
        <f t="shared" si="181"/>
        <v>21351916.649999995</v>
      </c>
      <c r="AV167" s="121">
        <f t="shared" si="181"/>
        <v>306626.31999999995</v>
      </c>
      <c r="AW167" s="121">
        <f t="shared" si="181"/>
        <v>1321668.6599999999</v>
      </c>
      <c r="AX167" s="121">
        <f t="shared" si="181"/>
        <v>2628.2000000000003</v>
      </c>
      <c r="AY167" s="121">
        <f t="shared" si="181"/>
        <v>0</v>
      </c>
      <c r="AZ167" s="121">
        <f t="shared" si="181"/>
        <v>82167861.980000004</v>
      </c>
      <c r="BA167" s="35">
        <f t="shared" si="181"/>
        <v>3210125.2700000005</v>
      </c>
      <c r="BB167" s="35">
        <f t="shared" si="181"/>
        <v>3210125.2700000005</v>
      </c>
      <c r="BC167" s="35">
        <f t="shared" si="181"/>
        <v>0</v>
      </c>
      <c r="BD167" s="35">
        <f t="shared" si="181"/>
        <v>15597.51</v>
      </c>
      <c r="BE167" s="35">
        <f t="shared" si="181"/>
        <v>105145.06</v>
      </c>
      <c r="BF167" s="35">
        <f t="shared" si="181"/>
        <v>1994053.7</v>
      </c>
      <c r="BG167" s="35">
        <f t="shared" si="181"/>
        <v>582964</v>
      </c>
      <c r="BH167" s="36">
        <f t="shared" si="181"/>
        <v>387993.12</v>
      </c>
      <c r="BI167" s="35">
        <f t="shared" si="181"/>
        <v>961939.2799999998</v>
      </c>
      <c r="BJ167" s="35">
        <f t="shared" si="181"/>
        <v>7992.2199999999993</v>
      </c>
      <c r="BK167" s="161">
        <f t="shared" si="181"/>
        <v>7265810.1600000011</v>
      </c>
    </row>
    <row r="168" spans="1:63" s="55" customFormat="1" ht="33.75" x14ac:dyDescent="0.15">
      <c r="A168" s="305" t="s">
        <v>558</v>
      </c>
      <c r="B168" s="45" t="s">
        <v>559</v>
      </c>
      <c r="C168" s="6" t="s">
        <v>560</v>
      </c>
      <c r="D168" s="53" t="s">
        <v>561</v>
      </c>
      <c r="E168" s="21">
        <v>0</v>
      </c>
      <c r="F168" s="21">
        <v>0</v>
      </c>
      <c r="G168" s="21">
        <v>0</v>
      </c>
      <c r="H168" s="119"/>
      <c r="I168" s="21">
        <v>0</v>
      </c>
      <c r="J168" s="97">
        <f t="shared" si="144"/>
        <v>0</v>
      </c>
      <c r="K168" s="124"/>
      <c r="L168" s="21">
        <v>0</v>
      </c>
      <c r="M168" s="124"/>
      <c r="N168" s="21">
        <v>0</v>
      </c>
      <c r="O168" s="124"/>
      <c r="P168" s="21">
        <v>0</v>
      </c>
      <c r="Q168" s="124"/>
      <c r="R168" s="134">
        <f t="shared" si="145"/>
        <v>0</v>
      </c>
      <c r="S168" s="124"/>
      <c r="T168" s="139">
        <f t="shared" si="146"/>
        <v>0</v>
      </c>
      <c r="U168" s="22">
        <v>0</v>
      </c>
      <c r="V168" s="139">
        <f t="shared" si="147"/>
        <v>0</v>
      </c>
      <c r="W168" s="140">
        <f t="shared" si="148"/>
        <v>0</v>
      </c>
      <c r="X168" s="21">
        <v>0</v>
      </c>
      <c r="Y168" s="140">
        <f t="shared" si="149"/>
        <v>0</v>
      </c>
      <c r="Z168" s="124"/>
      <c r="AA168" s="154">
        <f>AM168</f>
        <v>0</v>
      </c>
      <c r="AB168" s="154">
        <f>AZ168</f>
        <v>0</v>
      </c>
      <c r="AC168" s="154">
        <f>BK168</f>
        <v>0</v>
      </c>
      <c r="AD168" s="37">
        <v>0</v>
      </c>
      <c r="AE168" s="147"/>
      <c r="AF168" s="54">
        <v>0</v>
      </c>
      <c r="AG168" s="54">
        <v>0</v>
      </c>
      <c r="AH168" s="54">
        <v>0</v>
      </c>
      <c r="AI168" s="54">
        <v>0</v>
      </c>
      <c r="AJ168" s="54">
        <v>0</v>
      </c>
      <c r="AK168" s="54">
        <v>0</v>
      </c>
      <c r="AL168" s="54">
        <v>0</v>
      </c>
      <c r="AM168" s="154">
        <f>AF168+AG168+AH168+AI168+AJ168+AK168+AL168</f>
        <v>0</v>
      </c>
      <c r="AN168" s="22">
        <v>0</v>
      </c>
      <c r="AO168" s="22">
        <v>0</v>
      </c>
      <c r="AP168" s="22">
        <v>0</v>
      </c>
      <c r="AQ168" s="22">
        <v>0</v>
      </c>
      <c r="AR168" s="22">
        <v>0</v>
      </c>
      <c r="AS168" s="22">
        <v>0</v>
      </c>
      <c r="AT168" s="22">
        <v>0</v>
      </c>
      <c r="AU168" s="22">
        <v>0</v>
      </c>
      <c r="AV168" s="22">
        <v>0</v>
      </c>
      <c r="AW168" s="22">
        <v>0</v>
      </c>
      <c r="AX168" s="22">
        <v>0</v>
      </c>
      <c r="AY168" s="22">
        <v>0</v>
      </c>
      <c r="AZ168" s="157">
        <f t="shared" si="143"/>
        <v>0</v>
      </c>
      <c r="BA168" s="179">
        <f t="shared" si="163"/>
        <v>0</v>
      </c>
      <c r="BB168" s="21">
        <v>0</v>
      </c>
      <c r="BC168" s="21">
        <v>0</v>
      </c>
      <c r="BD168" s="21">
        <v>0</v>
      </c>
      <c r="BE168" s="21">
        <v>0</v>
      </c>
      <c r="BF168" s="21">
        <v>0</v>
      </c>
      <c r="BG168" s="21">
        <v>0</v>
      </c>
      <c r="BH168" s="21">
        <v>0</v>
      </c>
      <c r="BI168" s="21">
        <v>0</v>
      </c>
      <c r="BJ168" s="21">
        <v>0</v>
      </c>
      <c r="BK168" s="159">
        <f t="shared" si="164"/>
        <v>0</v>
      </c>
    </row>
    <row r="169" spans="1:63" s="55" customFormat="1" ht="33.75" x14ac:dyDescent="0.15">
      <c r="A169" s="306"/>
      <c r="B169" s="45" t="s">
        <v>562</v>
      </c>
      <c r="C169" s="6" t="s">
        <v>560</v>
      </c>
      <c r="D169" s="53" t="s">
        <v>563</v>
      </c>
      <c r="E169" s="21">
        <v>0</v>
      </c>
      <c r="F169" s="21">
        <v>0</v>
      </c>
      <c r="G169" s="21">
        <v>0</v>
      </c>
      <c r="H169" s="119"/>
      <c r="I169" s="21">
        <v>0</v>
      </c>
      <c r="J169" s="97">
        <f t="shared" si="144"/>
        <v>0</v>
      </c>
      <c r="K169" s="124"/>
      <c r="L169" s="21">
        <v>0</v>
      </c>
      <c r="M169" s="124"/>
      <c r="N169" s="21">
        <v>0</v>
      </c>
      <c r="O169" s="124"/>
      <c r="P169" s="21">
        <v>0</v>
      </c>
      <c r="Q169" s="124"/>
      <c r="R169" s="134">
        <f t="shared" si="145"/>
        <v>0</v>
      </c>
      <c r="S169" s="124"/>
      <c r="T169" s="139">
        <f t="shared" si="146"/>
        <v>0</v>
      </c>
      <c r="U169" s="22">
        <v>0</v>
      </c>
      <c r="V169" s="139">
        <f t="shared" si="147"/>
        <v>0</v>
      </c>
      <c r="W169" s="140">
        <f t="shared" si="148"/>
        <v>0</v>
      </c>
      <c r="X169" s="21">
        <v>0</v>
      </c>
      <c r="Y169" s="140">
        <f t="shared" si="149"/>
        <v>0</v>
      </c>
      <c r="Z169" s="124"/>
      <c r="AA169" s="154">
        <f>AM169</f>
        <v>0</v>
      </c>
      <c r="AB169" s="154">
        <f>AZ169</f>
        <v>0</v>
      </c>
      <c r="AC169" s="154">
        <f>BK169</f>
        <v>0</v>
      </c>
      <c r="AD169" s="37">
        <v>0</v>
      </c>
      <c r="AE169" s="147"/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4">
        <v>0</v>
      </c>
      <c r="AL169" s="54">
        <v>0</v>
      </c>
      <c r="AM169" s="154">
        <f>AF169+AG169+AH169+AI169+AJ169+AK169+AL169</f>
        <v>0</v>
      </c>
      <c r="AN169" s="22">
        <v>0</v>
      </c>
      <c r="AO169" s="22">
        <v>0</v>
      </c>
      <c r="AP169" s="22">
        <v>0</v>
      </c>
      <c r="AQ169" s="22">
        <v>0</v>
      </c>
      <c r="AR169" s="22">
        <v>0</v>
      </c>
      <c r="AS169" s="22">
        <v>0</v>
      </c>
      <c r="AT169" s="22">
        <v>0</v>
      </c>
      <c r="AU169" s="22">
        <v>0</v>
      </c>
      <c r="AV169" s="22">
        <v>0</v>
      </c>
      <c r="AW169" s="22">
        <v>0</v>
      </c>
      <c r="AX169" s="22">
        <v>0</v>
      </c>
      <c r="AY169" s="22">
        <v>0</v>
      </c>
      <c r="AZ169" s="157">
        <f t="shared" si="143"/>
        <v>0</v>
      </c>
      <c r="BA169" s="179">
        <f t="shared" si="163"/>
        <v>0</v>
      </c>
      <c r="BB169" s="21">
        <v>0</v>
      </c>
      <c r="BC169" s="21">
        <v>0</v>
      </c>
      <c r="BD169" s="21">
        <v>0</v>
      </c>
      <c r="BE169" s="21">
        <v>0</v>
      </c>
      <c r="BF169" s="21">
        <v>0</v>
      </c>
      <c r="BG169" s="21">
        <v>0</v>
      </c>
      <c r="BH169" s="21">
        <v>0</v>
      </c>
      <c r="BI169" s="21">
        <v>0</v>
      </c>
      <c r="BJ169" s="21">
        <v>0</v>
      </c>
      <c r="BK169" s="159">
        <f t="shared" si="164"/>
        <v>0</v>
      </c>
    </row>
    <row r="170" spans="1:63" s="55" customFormat="1" ht="15.6" customHeight="1" x14ac:dyDescent="0.2">
      <c r="A170" s="307"/>
      <c r="B170" s="49" t="s">
        <v>564</v>
      </c>
      <c r="C170" s="6"/>
      <c r="D170" s="40" t="s">
        <v>565</v>
      </c>
      <c r="E170" s="120">
        <f>SUM(E168:E169)</f>
        <v>0</v>
      </c>
      <c r="F170" s="120">
        <f t="shared" ref="F170:H170" si="182">SUM(F168:F169)</f>
        <v>0</v>
      </c>
      <c r="G170" s="120">
        <f t="shared" si="182"/>
        <v>0</v>
      </c>
      <c r="H170" s="120">
        <f t="shared" si="182"/>
        <v>0</v>
      </c>
      <c r="I170" s="120">
        <f>SUM(I168:I169)</f>
        <v>0</v>
      </c>
      <c r="J170" s="98">
        <f>SUM(J168:J169)</f>
        <v>0</v>
      </c>
      <c r="K170" s="131"/>
      <c r="L170" s="14">
        <f>SUM(L168:L169)</f>
        <v>0</v>
      </c>
      <c r="M170" s="131"/>
      <c r="N170" s="14">
        <f>SUM(N168:N169)</f>
        <v>0</v>
      </c>
      <c r="O170" s="131"/>
      <c r="P170" s="14">
        <f>SUM(P168:P169)</f>
        <v>0</v>
      </c>
      <c r="Q170" s="131"/>
      <c r="R170" s="120">
        <f>SUM(R168:R169)</f>
        <v>0</v>
      </c>
      <c r="S170" s="131"/>
      <c r="T170" s="120">
        <f t="shared" ref="T170:Y170" si="183">SUM(T168:T169)</f>
        <v>0</v>
      </c>
      <c r="U170" s="120">
        <f t="shared" si="183"/>
        <v>0</v>
      </c>
      <c r="V170" s="120">
        <f t="shared" si="183"/>
        <v>0</v>
      </c>
      <c r="W170" s="120">
        <f t="shared" si="183"/>
        <v>0</v>
      </c>
      <c r="X170" s="120">
        <f t="shared" si="183"/>
        <v>0</v>
      </c>
      <c r="Y170" s="120">
        <f t="shared" si="183"/>
        <v>0</v>
      </c>
      <c r="Z170" s="131"/>
      <c r="AA170" s="98">
        <f t="shared" ref="AA170:AC170" si="184">SUM(AA168:AA169)</f>
        <v>0</v>
      </c>
      <c r="AB170" s="98">
        <f t="shared" si="184"/>
        <v>0</v>
      </c>
      <c r="AC170" s="98">
        <f t="shared" si="184"/>
        <v>0</v>
      </c>
      <c r="AD170" s="98">
        <f>SUM(AD168:AD169)</f>
        <v>0</v>
      </c>
      <c r="AE170" s="148"/>
      <c r="AF170" s="120">
        <f t="shared" ref="AF170:BK170" si="185">SUM(AF168:AF169)</f>
        <v>0</v>
      </c>
      <c r="AG170" s="120">
        <f t="shared" si="185"/>
        <v>0</v>
      </c>
      <c r="AH170" s="120">
        <f t="shared" si="185"/>
        <v>0</v>
      </c>
      <c r="AI170" s="120">
        <f t="shared" si="185"/>
        <v>0</v>
      </c>
      <c r="AJ170" s="120">
        <f t="shared" si="185"/>
        <v>0</v>
      </c>
      <c r="AK170" s="120">
        <f t="shared" si="185"/>
        <v>0</v>
      </c>
      <c r="AL170" s="120">
        <f t="shared" si="185"/>
        <v>0</v>
      </c>
      <c r="AM170" s="98">
        <f t="shared" si="185"/>
        <v>0</v>
      </c>
      <c r="AN170" s="120">
        <f t="shared" si="185"/>
        <v>0</v>
      </c>
      <c r="AO170" s="120">
        <f t="shared" si="185"/>
        <v>0</v>
      </c>
      <c r="AP170" s="120">
        <f t="shared" si="185"/>
        <v>0</v>
      </c>
      <c r="AQ170" s="120">
        <f t="shared" si="185"/>
        <v>0</v>
      </c>
      <c r="AR170" s="120">
        <f t="shared" si="185"/>
        <v>0</v>
      </c>
      <c r="AS170" s="120">
        <f t="shared" si="185"/>
        <v>0</v>
      </c>
      <c r="AT170" s="120">
        <f t="shared" si="185"/>
        <v>0</v>
      </c>
      <c r="AU170" s="120">
        <f t="shared" si="185"/>
        <v>0</v>
      </c>
      <c r="AV170" s="120">
        <f t="shared" si="185"/>
        <v>0</v>
      </c>
      <c r="AW170" s="120">
        <f t="shared" si="185"/>
        <v>0</v>
      </c>
      <c r="AX170" s="120">
        <f t="shared" si="185"/>
        <v>0</v>
      </c>
      <c r="AY170" s="120">
        <f t="shared" si="185"/>
        <v>0</v>
      </c>
      <c r="AZ170" s="120">
        <f t="shared" si="185"/>
        <v>0</v>
      </c>
      <c r="BA170" s="14">
        <f t="shared" si="185"/>
        <v>0</v>
      </c>
      <c r="BB170" s="14">
        <f t="shared" si="185"/>
        <v>0</v>
      </c>
      <c r="BC170" s="14">
        <f t="shared" si="185"/>
        <v>0</v>
      </c>
      <c r="BD170" s="14">
        <f t="shared" si="185"/>
        <v>0</v>
      </c>
      <c r="BE170" s="14">
        <f t="shared" si="185"/>
        <v>0</v>
      </c>
      <c r="BF170" s="14">
        <f t="shared" si="185"/>
        <v>0</v>
      </c>
      <c r="BG170" s="14">
        <f t="shared" si="185"/>
        <v>0</v>
      </c>
      <c r="BH170" s="15">
        <f t="shared" si="185"/>
        <v>0</v>
      </c>
      <c r="BI170" s="14">
        <f t="shared" si="185"/>
        <v>0</v>
      </c>
      <c r="BJ170" s="14">
        <f t="shared" si="185"/>
        <v>0</v>
      </c>
      <c r="BK170" s="160">
        <f t="shared" si="185"/>
        <v>0</v>
      </c>
    </row>
    <row r="171" spans="1:63" s="52" customFormat="1" ht="15.6" customHeight="1" x14ac:dyDescent="0.2">
      <c r="A171" s="251" t="s">
        <v>566</v>
      </c>
      <c r="B171" s="49" t="s">
        <v>567</v>
      </c>
      <c r="C171" s="6"/>
      <c r="D171" s="40" t="s">
        <v>568</v>
      </c>
      <c r="E171" s="121">
        <f>E167+E170</f>
        <v>77771106.609999985</v>
      </c>
      <c r="F171" s="121">
        <f t="shared" ref="F171:H171" si="186">F167+F170</f>
        <v>24038984.759999998</v>
      </c>
      <c r="G171" s="121">
        <f t="shared" si="186"/>
        <v>13016194.180000002</v>
      </c>
      <c r="H171" s="121">
        <f t="shared" si="186"/>
        <v>0</v>
      </c>
      <c r="I171" s="121">
        <f>I167+I170</f>
        <v>10454048.870000001</v>
      </c>
      <c r="J171" s="99">
        <f>J167+J170</f>
        <v>125280334.42</v>
      </c>
      <c r="K171" s="132"/>
      <c r="L171" s="35">
        <f>L167+L170</f>
        <v>986307527.24999988</v>
      </c>
      <c r="M171" s="132"/>
      <c r="N171" s="35">
        <f>N167+N170</f>
        <v>23954965.02</v>
      </c>
      <c r="O171" s="132"/>
      <c r="P171" s="35">
        <f>P167+P170</f>
        <v>19294744.43</v>
      </c>
      <c r="Q171" s="132"/>
      <c r="R171" s="121">
        <f>R167+R170</f>
        <v>1154837571.1200001</v>
      </c>
      <c r="S171" s="132"/>
      <c r="T171" s="121">
        <f t="shared" ref="T171:Y171" si="187">T167+T170</f>
        <v>125280334.42</v>
      </c>
      <c r="U171" s="121">
        <f t="shared" si="187"/>
        <v>13650884.270000003</v>
      </c>
      <c r="V171" s="121">
        <f t="shared" si="187"/>
        <v>138931218.68999997</v>
      </c>
      <c r="W171" s="121">
        <f t="shared" si="187"/>
        <v>986307527.24999988</v>
      </c>
      <c r="X171" s="121">
        <f t="shared" si="187"/>
        <v>10304080.800000003</v>
      </c>
      <c r="Y171" s="121">
        <f t="shared" si="187"/>
        <v>996611608.04999995</v>
      </c>
      <c r="Z171" s="132"/>
      <c r="AA171" s="99">
        <f t="shared" ref="AA171:AC171" si="188">AA167+AA170</f>
        <v>49497546.619999997</v>
      </c>
      <c r="AB171" s="99">
        <f t="shared" si="188"/>
        <v>82167861.980000004</v>
      </c>
      <c r="AC171" s="99">
        <f t="shared" si="188"/>
        <v>7265810.1600000011</v>
      </c>
      <c r="AD171" s="99">
        <f>AD167+AD170</f>
        <v>0</v>
      </c>
      <c r="AE171" s="146"/>
      <c r="AF171" s="121">
        <f t="shared" ref="AF171:BK171" si="189">AF167+AF170</f>
        <v>8262810</v>
      </c>
      <c r="AG171" s="121">
        <f t="shared" si="189"/>
        <v>39003904.519999996</v>
      </c>
      <c r="AH171" s="121">
        <f t="shared" si="189"/>
        <v>442325.26</v>
      </c>
      <c r="AI171" s="121">
        <f t="shared" si="189"/>
        <v>1784253.4800000002</v>
      </c>
      <c r="AJ171" s="121">
        <f t="shared" si="189"/>
        <v>4253.3600000000006</v>
      </c>
      <c r="AK171" s="121">
        <f t="shared" si="189"/>
        <v>0</v>
      </c>
      <c r="AL171" s="121">
        <f t="shared" si="189"/>
        <v>0</v>
      </c>
      <c r="AM171" s="99">
        <f t="shared" si="189"/>
        <v>49497546.619999997</v>
      </c>
      <c r="AN171" s="121">
        <f t="shared" si="189"/>
        <v>5127168.6499999994</v>
      </c>
      <c r="AO171" s="121">
        <f t="shared" si="189"/>
        <v>92240.68</v>
      </c>
      <c r="AP171" s="121">
        <f t="shared" si="189"/>
        <v>0</v>
      </c>
      <c r="AQ171" s="121">
        <f t="shared" si="189"/>
        <v>23644.67</v>
      </c>
      <c r="AR171" s="121">
        <f t="shared" si="189"/>
        <v>34785692.529999994</v>
      </c>
      <c r="AS171" s="121">
        <f t="shared" si="189"/>
        <v>794362.67</v>
      </c>
      <c r="AT171" s="121">
        <f t="shared" si="189"/>
        <v>18361912.949999999</v>
      </c>
      <c r="AU171" s="121">
        <f t="shared" si="189"/>
        <v>21351916.649999995</v>
      </c>
      <c r="AV171" s="121">
        <f t="shared" si="189"/>
        <v>306626.31999999995</v>
      </c>
      <c r="AW171" s="121">
        <f t="shared" si="189"/>
        <v>1321668.6599999999</v>
      </c>
      <c r="AX171" s="121">
        <f t="shared" si="189"/>
        <v>2628.2000000000003</v>
      </c>
      <c r="AY171" s="121">
        <f t="shared" si="189"/>
        <v>0</v>
      </c>
      <c r="AZ171" s="121">
        <f t="shared" si="189"/>
        <v>82167861.980000004</v>
      </c>
      <c r="BA171" s="35">
        <f t="shared" si="189"/>
        <v>3210125.2700000005</v>
      </c>
      <c r="BB171" s="35">
        <f t="shared" si="189"/>
        <v>3210125.2700000005</v>
      </c>
      <c r="BC171" s="35">
        <f t="shared" si="189"/>
        <v>0</v>
      </c>
      <c r="BD171" s="35">
        <f t="shared" si="189"/>
        <v>15597.51</v>
      </c>
      <c r="BE171" s="35">
        <f t="shared" si="189"/>
        <v>105145.06</v>
      </c>
      <c r="BF171" s="35">
        <f t="shared" si="189"/>
        <v>1994053.7</v>
      </c>
      <c r="BG171" s="35">
        <f t="shared" si="189"/>
        <v>582964</v>
      </c>
      <c r="BH171" s="36">
        <f t="shared" si="189"/>
        <v>387993.12</v>
      </c>
      <c r="BI171" s="35">
        <f t="shared" si="189"/>
        <v>961939.2799999998</v>
      </c>
      <c r="BJ171" s="35">
        <f t="shared" si="189"/>
        <v>7992.2199999999993</v>
      </c>
      <c r="BK171" s="161">
        <f t="shared" si="189"/>
        <v>7265810.1600000011</v>
      </c>
    </row>
    <row r="172" spans="1:63" ht="22.5" x14ac:dyDescent="0.2">
      <c r="A172" s="252" t="s">
        <v>569</v>
      </c>
      <c r="B172" s="12" t="s">
        <v>570</v>
      </c>
      <c r="C172" s="6"/>
      <c r="D172" s="13" t="s">
        <v>571</v>
      </c>
      <c r="E172" s="122">
        <f>E69-E171</f>
        <v>-6076203.6799999774</v>
      </c>
      <c r="F172" s="122">
        <f t="shared" ref="F172:H172" si="190">F69-F171</f>
        <v>-15281468.419999998</v>
      </c>
      <c r="G172" s="122">
        <f t="shared" si="190"/>
        <v>-11491449.020000001</v>
      </c>
      <c r="H172" s="122">
        <f t="shared" si="190"/>
        <v>0</v>
      </c>
      <c r="I172" s="122">
        <f>I69-I171</f>
        <v>-4298297.6300000008</v>
      </c>
      <c r="J172" s="101">
        <f>J69-J171</f>
        <v>-37147418.75</v>
      </c>
      <c r="K172" s="123"/>
      <c r="L172" s="56">
        <f>L69-L171</f>
        <v>-772669309.83999991</v>
      </c>
      <c r="M172" s="123"/>
      <c r="N172" s="56">
        <f>N69-N171</f>
        <v>-19912235.939999998</v>
      </c>
      <c r="O172" s="123"/>
      <c r="P172" s="56">
        <f>P69-P171</f>
        <v>829728964.52999997</v>
      </c>
      <c r="Q172" s="123"/>
      <c r="R172" s="122">
        <f>R69-R171</f>
        <v>0</v>
      </c>
      <c r="S172" s="136"/>
      <c r="T172" s="122">
        <f t="shared" ref="T172:Y172" si="191">T69-T171</f>
        <v>-37147418.75</v>
      </c>
      <c r="U172" s="122">
        <f t="shared" si="191"/>
        <v>-11347110.210000005</v>
      </c>
      <c r="V172" s="122">
        <f t="shared" si="191"/>
        <v>-48494528.959999964</v>
      </c>
      <c r="W172" s="122">
        <f t="shared" si="191"/>
        <v>-772669309.83999991</v>
      </c>
      <c r="X172" s="122">
        <f t="shared" si="191"/>
        <v>-8565125.7800000031</v>
      </c>
      <c r="Y172" s="122">
        <f t="shared" si="191"/>
        <v>-781234435.62</v>
      </c>
      <c r="Z172" s="141"/>
      <c r="AA172" s="101">
        <f t="shared" ref="AA172:AD172" si="192">AA69-AA171</f>
        <v>5687394.6600000039</v>
      </c>
      <c r="AB172" s="101">
        <f t="shared" si="192"/>
        <v>-48089994.850000001</v>
      </c>
      <c r="AC172" s="101">
        <f t="shared" si="192"/>
        <v>-6091928.830000001</v>
      </c>
      <c r="AD172" s="101">
        <f t="shared" si="192"/>
        <v>0</v>
      </c>
      <c r="AE172" s="149"/>
      <c r="AF172" s="122">
        <f t="shared" ref="AF172:BK172" si="193">AF69-AF171</f>
        <v>-629702.3599999994</v>
      </c>
      <c r="AG172" s="122">
        <f t="shared" si="193"/>
        <v>6468602.650000006</v>
      </c>
      <c r="AH172" s="122">
        <f t="shared" si="193"/>
        <v>-367389.6</v>
      </c>
      <c r="AI172" s="122">
        <f t="shared" si="193"/>
        <v>165171.00999999978</v>
      </c>
      <c r="AJ172" s="122">
        <f t="shared" si="193"/>
        <v>50712.959999999992</v>
      </c>
      <c r="AK172" s="122">
        <f t="shared" si="193"/>
        <v>0</v>
      </c>
      <c r="AL172" s="122">
        <f t="shared" si="193"/>
        <v>0</v>
      </c>
      <c r="AM172" s="101">
        <f t="shared" si="193"/>
        <v>5687394.6600000039</v>
      </c>
      <c r="AN172" s="122">
        <f t="shared" si="193"/>
        <v>-2452879.8999999994</v>
      </c>
      <c r="AO172" s="122">
        <f t="shared" si="193"/>
        <v>42646.620000000024</v>
      </c>
      <c r="AP172" s="122">
        <f t="shared" si="193"/>
        <v>0</v>
      </c>
      <c r="AQ172" s="122">
        <f t="shared" si="193"/>
        <v>71120.400000000009</v>
      </c>
      <c r="AR172" s="122">
        <f t="shared" si="193"/>
        <v>-21035020.969999995</v>
      </c>
      <c r="AS172" s="122">
        <f t="shared" si="193"/>
        <v>-91019.530000000028</v>
      </c>
      <c r="AT172" s="122">
        <f t="shared" si="193"/>
        <v>-6686495.0899999999</v>
      </c>
      <c r="AU172" s="122">
        <f t="shared" si="193"/>
        <v>-18889040.829999994</v>
      </c>
      <c r="AV172" s="122">
        <f t="shared" si="193"/>
        <v>899521.71000000008</v>
      </c>
      <c r="AW172" s="122">
        <f t="shared" si="193"/>
        <v>43267.409999999916</v>
      </c>
      <c r="AX172" s="122">
        <f t="shared" si="193"/>
        <v>7905.3300000000017</v>
      </c>
      <c r="AY172" s="122">
        <f t="shared" si="193"/>
        <v>0</v>
      </c>
      <c r="AZ172" s="122">
        <f t="shared" si="193"/>
        <v>-48089994.850000001</v>
      </c>
      <c r="BA172" s="56">
        <f t="shared" si="193"/>
        <v>-2764240.1100000003</v>
      </c>
      <c r="BB172" s="56">
        <f t="shared" si="193"/>
        <v>-2764240.1100000003</v>
      </c>
      <c r="BC172" s="56">
        <f t="shared" si="193"/>
        <v>0</v>
      </c>
      <c r="BD172" s="56">
        <f t="shared" si="193"/>
        <v>37992.6</v>
      </c>
      <c r="BE172" s="56">
        <f t="shared" si="193"/>
        <v>92201.960000000021</v>
      </c>
      <c r="BF172" s="56">
        <f t="shared" si="193"/>
        <v>-1777736.08</v>
      </c>
      <c r="BG172" s="56">
        <f t="shared" si="193"/>
        <v>-549262.86</v>
      </c>
      <c r="BH172" s="57">
        <f t="shared" si="193"/>
        <v>-327550.77</v>
      </c>
      <c r="BI172" s="56">
        <f t="shared" si="193"/>
        <v>-843103.51999999979</v>
      </c>
      <c r="BJ172" s="56">
        <f t="shared" si="193"/>
        <v>39769.950000000004</v>
      </c>
      <c r="BK172" s="162">
        <f t="shared" si="193"/>
        <v>-6091928.830000001</v>
      </c>
    </row>
  </sheetData>
  <sheetProtection algorithmName="SHA-512" hashValue="XnNDdueGnbj4/Xm3LS5Fjsdy6rgeq98xj3mOmUx+MtslM2reKWlC1eAlXOk7a/XWXb+PNbYTV4cl4Y6jmRdvVQ==" saltValue="KlpWraF/4Vs6YeSSW8S4aQ==" spinCount="100000" sheet="1" objects="1" scenarios="1"/>
  <mergeCells count="92">
    <mergeCell ref="A157:A165"/>
    <mergeCell ref="A168:A170"/>
    <mergeCell ref="A93:A102"/>
    <mergeCell ref="A103:A125"/>
    <mergeCell ref="A126:A146"/>
    <mergeCell ref="A147:A151"/>
    <mergeCell ref="A152:A153"/>
    <mergeCell ref="A154:A156"/>
    <mergeCell ref="A88:A92"/>
    <mergeCell ref="A41:A44"/>
    <mergeCell ref="A46:D46"/>
    <mergeCell ref="A47:A50"/>
    <mergeCell ref="A51:A56"/>
    <mergeCell ref="A57:A58"/>
    <mergeCell ref="A59:A60"/>
    <mergeCell ref="A61:A62"/>
    <mergeCell ref="A64:A68"/>
    <mergeCell ref="A70:D70"/>
    <mergeCell ref="A71:A79"/>
    <mergeCell ref="A80:A87"/>
    <mergeCell ref="A9:A11"/>
    <mergeCell ref="A12:A16"/>
    <mergeCell ref="A17:A20"/>
    <mergeCell ref="A21:A24"/>
    <mergeCell ref="A25:A30"/>
    <mergeCell ref="A34:A39"/>
    <mergeCell ref="BG5:BG6"/>
    <mergeCell ref="BH5:BH6"/>
    <mergeCell ref="BI5:BI6"/>
    <mergeCell ref="BJ5:BJ6"/>
    <mergeCell ref="AQ5:AQ6"/>
    <mergeCell ref="AR5:AR6"/>
    <mergeCell ref="AS5:AS6"/>
    <mergeCell ref="AT5:AT6"/>
    <mergeCell ref="Y5:Y6"/>
    <mergeCell ref="AF5:AF6"/>
    <mergeCell ref="AG5:AG6"/>
    <mergeCell ref="AH5:AH6"/>
    <mergeCell ref="AI5:AI6"/>
    <mergeCell ref="AJ5:AJ6"/>
    <mergeCell ref="J5:J6"/>
    <mergeCell ref="BK5:BK6"/>
    <mergeCell ref="A8:D8"/>
    <mergeCell ref="BA5:BA6"/>
    <mergeCell ref="BB5:BB6"/>
    <mergeCell ref="BC5:BC6"/>
    <mergeCell ref="BD5:BD6"/>
    <mergeCell ref="BE5:BE6"/>
    <mergeCell ref="BF5:BF6"/>
    <mergeCell ref="AU5:AU6"/>
    <mergeCell ref="AV5:AV6"/>
    <mergeCell ref="AW5:AW6"/>
    <mergeCell ref="AX5:AX6"/>
    <mergeCell ref="AY5:AY6"/>
    <mergeCell ref="AZ5:AZ6"/>
    <mergeCell ref="AO5:AO6"/>
    <mergeCell ref="AP5:AP6"/>
    <mergeCell ref="T5:T6"/>
    <mergeCell ref="U5:U6"/>
    <mergeCell ref="V5:V6"/>
    <mergeCell ref="W5:W6"/>
    <mergeCell ref="X5:X6"/>
    <mergeCell ref="AB4:AB6"/>
    <mergeCell ref="AC4:AC6"/>
    <mergeCell ref="AD4:AD6"/>
    <mergeCell ref="AF4:AM4"/>
    <mergeCell ref="AN4:AZ4"/>
    <mergeCell ref="T3:Y3"/>
    <mergeCell ref="AA3:AD3"/>
    <mergeCell ref="AF3:BK3"/>
    <mergeCell ref="E4:J4"/>
    <mergeCell ref="L4:L6"/>
    <mergeCell ref="N4:N6"/>
    <mergeCell ref="P4:P6"/>
    <mergeCell ref="T4:V4"/>
    <mergeCell ref="W4:Y4"/>
    <mergeCell ref="AA4:AA6"/>
    <mergeCell ref="R3:R6"/>
    <mergeCell ref="BA4:BK4"/>
    <mergeCell ref="AK5:AK6"/>
    <mergeCell ref="AL5:AL6"/>
    <mergeCell ref="AM5:AM6"/>
    <mergeCell ref="AN5:AN6"/>
    <mergeCell ref="A3:A7"/>
    <mergeCell ref="B3:B7"/>
    <mergeCell ref="C3:C7"/>
    <mergeCell ref="D3:D7"/>
    <mergeCell ref="E3:P3"/>
    <mergeCell ref="E5:F5"/>
    <mergeCell ref="G5:G6"/>
    <mergeCell ref="H5:H6"/>
    <mergeCell ref="I5:I6"/>
  </mergeCells>
  <dataValidations disablePrompts="1" count="2">
    <dataValidation type="textLength" operator="equal" allowBlank="1" showInputMessage="1" showErrorMessage="1" errorTitle="CP - Valore immesso non valido" error="Indicare il codice di sei cifre (Valore atteso: 120 + Codice Ente)." sqref="B1" xr:uid="{00000000-0002-0000-0000-000000000000}">
      <formula1>6</formula1>
    </dataValidation>
    <dataValidation type="whole" allowBlank="1" showInputMessage="1" showErrorMessage="1" errorTitle="CP - Valore immesso non valido" error="Indicare anno di riferimento corretto." sqref="B2" xr:uid="{00000000-0002-0000-0000-000001000000}">
      <formula1>2021</formula1>
      <formula2>2021</formula2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J9:J10 J12:J15 J47:J69 J71:J155 J157:J164 J166 J168:J172" unlockedFormula="1"/>
    <ignoredError sqref="J11 J16 AM92 AM87 AM79 AA87 AA92 AA102 Y92 Y87" formula="1"/>
    <ignoredError sqref="J17:J45 J156 J165 J16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1"/>
  <sheetViews>
    <sheetView zoomScale="90" zoomScaleNormal="90" workbookViewId="0">
      <pane xSplit="1" topLeftCell="B1" activePane="topRight" state="frozen"/>
      <selection pane="topRight" activeCell="C5" sqref="C5"/>
    </sheetView>
  </sheetViews>
  <sheetFormatPr defaultColWidth="8.7109375" defaultRowHeight="12" x14ac:dyDescent="0.2"/>
  <cols>
    <col min="1" max="1" width="12.140625" style="245" bestFit="1" customWidth="1"/>
    <col min="2" max="2" width="64.42578125" style="70" customWidth="1"/>
    <col min="3" max="6" width="13.7109375" style="71" customWidth="1"/>
    <col min="7" max="9" width="13.5703125" style="71" customWidth="1"/>
    <col min="10" max="16384" width="8.7109375" style="60"/>
  </cols>
  <sheetData>
    <row r="1" spans="1:9" ht="27.75" customHeight="1" x14ac:dyDescent="0.2">
      <c r="A1" s="315" t="s">
        <v>572</v>
      </c>
      <c r="B1" s="316" t="s">
        <v>1389</v>
      </c>
      <c r="C1" s="317" t="s">
        <v>10</v>
      </c>
      <c r="D1" s="317"/>
      <c r="E1" s="317"/>
      <c r="F1" s="317"/>
      <c r="G1" s="318" t="s">
        <v>11</v>
      </c>
      <c r="H1" s="319" t="s">
        <v>573</v>
      </c>
      <c r="I1" s="314" t="s">
        <v>1710</v>
      </c>
    </row>
    <row r="2" spans="1:9" ht="36" x14ac:dyDescent="0.2">
      <c r="A2" s="315"/>
      <c r="B2" s="316"/>
      <c r="C2" s="61" t="s">
        <v>574</v>
      </c>
      <c r="D2" s="61" t="s">
        <v>575</v>
      </c>
      <c r="E2" s="61" t="s">
        <v>576</v>
      </c>
      <c r="F2" s="61" t="s">
        <v>1708</v>
      </c>
      <c r="G2" s="318"/>
      <c r="H2" s="319"/>
      <c r="I2" s="314"/>
    </row>
    <row r="3" spans="1:9" x14ac:dyDescent="0.2">
      <c r="A3" s="246" t="s">
        <v>577</v>
      </c>
      <c r="B3" s="247" t="s">
        <v>578</v>
      </c>
      <c r="C3" s="248"/>
      <c r="D3" s="248"/>
      <c r="E3" s="248"/>
      <c r="F3" s="248"/>
      <c r="G3" s="248"/>
      <c r="H3" s="248"/>
      <c r="I3" s="248" t="s">
        <v>579</v>
      </c>
    </row>
    <row r="4" spans="1:9" x14ac:dyDescent="0.2">
      <c r="A4" s="242" t="s">
        <v>580</v>
      </c>
      <c r="B4" s="63" t="s">
        <v>581</v>
      </c>
      <c r="C4" s="83"/>
      <c r="D4" s="83"/>
      <c r="E4" s="83"/>
      <c r="F4" s="83"/>
      <c r="G4" s="83"/>
      <c r="H4" s="83"/>
      <c r="I4" s="83" t="s">
        <v>579</v>
      </c>
    </row>
    <row r="5" spans="1:9" x14ac:dyDescent="0.2">
      <c r="A5" s="243" t="s">
        <v>175</v>
      </c>
      <c r="B5" s="65" t="s">
        <v>582</v>
      </c>
      <c r="C5" s="83"/>
      <c r="D5" s="83"/>
      <c r="E5" s="83"/>
      <c r="F5" s="83"/>
      <c r="G5" s="83"/>
      <c r="H5" s="83"/>
      <c r="I5" s="83"/>
    </row>
    <row r="6" spans="1:9" x14ac:dyDescent="0.2">
      <c r="A6" s="243" t="s">
        <v>168</v>
      </c>
      <c r="B6" s="65" t="s">
        <v>583</v>
      </c>
      <c r="C6" s="83" t="s">
        <v>579</v>
      </c>
      <c r="D6" s="83"/>
      <c r="E6" s="83"/>
      <c r="F6" s="83" t="s">
        <v>579</v>
      </c>
      <c r="G6" s="83"/>
      <c r="H6" s="83"/>
      <c r="I6" s="83"/>
    </row>
    <row r="7" spans="1:9" x14ac:dyDescent="0.2">
      <c r="A7" s="243" t="s">
        <v>171</v>
      </c>
      <c r="B7" s="65" t="s">
        <v>584</v>
      </c>
      <c r="C7" s="83" t="s">
        <v>579</v>
      </c>
      <c r="D7" s="83" t="s">
        <v>579</v>
      </c>
      <c r="E7" s="83" t="s">
        <v>579</v>
      </c>
      <c r="F7" s="83" t="s">
        <v>579</v>
      </c>
      <c r="G7" s="83" t="s">
        <v>579</v>
      </c>
      <c r="H7" s="83"/>
      <c r="I7" s="83" t="s">
        <v>579</v>
      </c>
    </row>
    <row r="8" spans="1:9" ht="24" x14ac:dyDescent="0.2">
      <c r="A8" s="242" t="s">
        <v>585</v>
      </c>
      <c r="B8" s="63" t="s">
        <v>586</v>
      </c>
      <c r="C8" s="83" t="s">
        <v>579</v>
      </c>
      <c r="D8" s="83" t="s">
        <v>579</v>
      </c>
      <c r="E8" s="83" t="s">
        <v>579</v>
      </c>
      <c r="F8" s="83" t="s">
        <v>579</v>
      </c>
      <c r="G8" s="83"/>
      <c r="H8" s="83"/>
      <c r="I8" s="83"/>
    </row>
    <row r="9" spans="1:9" x14ac:dyDescent="0.2">
      <c r="A9" s="242" t="s">
        <v>587</v>
      </c>
      <c r="B9" s="63" t="s">
        <v>588</v>
      </c>
      <c r="C9" s="83" t="s">
        <v>579</v>
      </c>
      <c r="D9" s="83" t="s">
        <v>579</v>
      </c>
      <c r="E9" s="83" t="s">
        <v>579</v>
      </c>
      <c r="F9" s="83" t="s">
        <v>579</v>
      </c>
      <c r="G9" s="83" t="s">
        <v>579</v>
      </c>
      <c r="H9" s="83"/>
      <c r="I9" s="83"/>
    </row>
    <row r="10" spans="1:9" x14ac:dyDescent="0.2">
      <c r="A10" s="242" t="s">
        <v>589</v>
      </c>
      <c r="B10" s="63" t="s">
        <v>590</v>
      </c>
      <c r="C10" s="83" t="s">
        <v>579</v>
      </c>
      <c r="D10" s="83" t="s">
        <v>579</v>
      </c>
      <c r="E10" s="83" t="s">
        <v>579</v>
      </c>
      <c r="F10" s="83" t="s">
        <v>579</v>
      </c>
      <c r="G10" s="83" t="s">
        <v>579</v>
      </c>
      <c r="H10" s="83"/>
      <c r="I10" s="83"/>
    </row>
    <row r="11" spans="1:9" ht="24" x14ac:dyDescent="0.2">
      <c r="A11" s="242" t="s">
        <v>591</v>
      </c>
      <c r="B11" s="63" t="s">
        <v>592</v>
      </c>
      <c r="C11" s="83" t="s">
        <v>579</v>
      </c>
      <c r="D11" s="83" t="s">
        <v>579</v>
      </c>
      <c r="E11" s="83" t="s">
        <v>579</v>
      </c>
      <c r="F11" s="83" t="s">
        <v>579</v>
      </c>
      <c r="G11" s="83" t="s">
        <v>579</v>
      </c>
      <c r="H11" s="83"/>
      <c r="I11" s="83"/>
    </row>
    <row r="12" spans="1:9" ht="24" x14ac:dyDescent="0.2">
      <c r="A12" s="242" t="s">
        <v>185</v>
      </c>
      <c r="B12" s="63" t="s">
        <v>593</v>
      </c>
      <c r="C12" s="83" t="s">
        <v>579</v>
      </c>
      <c r="D12" s="83" t="s">
        <v>579</v>
      </c>
      <c r="E12" s="83" t="s">
        <v>579</v>
      </c>
      <c r="F12" s="83" t="s">
        <v>579</v>
      </c>
      <c r="G12" s="83" t="s">
        <v>579</v>
      </c>
      <c r="H12" s="83"/>
      <c r="I12" s="83"/>
    </row>
    <row r="13" spans="1:9" x14ac:dyDescent="0.2">
      <c r="A13" s="242" t="s">
        <v>594</v>
      </c>
      <c r="B13" s="63" t="s">
        <v>595</v>
      </c>
      <c r="C13" s="83" t="s">
        <v>579</v>
      </c>
      <c r="D13" s="83" t="s">
        <v>579</v>
      </c>
      <c r="E13" s="83" t="s">
        <v>579</v>
      </c>
      <c r="F13" s="83" t="s">
        <v>579</v>
      </c>
      <c r="G13" s="83" t="s">
        <v>579</v>
      </c>
      <c r="H13" s="83"/>
      <c r="I13" s="83"/>
    </row>
    <row r="14" spans="1:9" ht="24" x14ac:dyDescent="0.2">
      <c r="A14" s="242" t="s">
        <v>596</v>
      </c>
      <c r="B14" s="63" t="s">
        <v>597</v>
      </c>
      <c r="C14" s="83" t="s">
        <v>579</v>
      </c>
      <c r="D14" s="83" t="s">
        <v>579</v>
      </c>
      <c r="E14" s="83" t="s">
        <v>579</v>
      </c>
      <c r="F14" s="83" t="s">
        <v>579</v>
      </c>
      <c r="G14" s="83" t="s">
        <v>579</v>
      </c>
      <c r="H14" s="83"/>
      <c r="I14" s="83"/>
    </row>
    <row r="15" spans="1:9" ht="24" x14ac:dyDescent="0.2">
      <c r="A15" s="242" t="s">
        <v>598</v>
      </c>
      <c r="B15" s="63" t="s">
        <v>599</v>
      </c>
      <c r="C15" s="83"/>
      <c r="D15" s="83"/>
      <c r="E15" s="83"/>
      <c r="F15" s="83"/>
      <c r="G15" s="83"/>
      <c r="H15" s="83"/>
      <c r="I15" s="83" t="s">
        <v>579</v>
      </c>
    </row>
    <row r="16" spans="1:9" x14ac:dyDescent="0.2">
      <c r="A16" s="242" t="s">
        <v>600</v>
      </c>
      <c r="B16" s="63" t="s">
        <v>601</v>
      </c>
      <c r="C16" s="83"/>
      <c r="D16" s="83"/>
      <c r="E16" s="83"/>
      <c r="F16" s="83"/>
      <c r="G16" s="83"/>
      <c r="H16" s="83"/>
      <c r="I16" s="83" t="s">
        <v>579</v>
      </c>
    </row>
    <row r="17" spans="1:9" x14ac:dyDescent="0.2">
      <c r="A17" s="242" t="s">
        <v>602</v>
      </c>
      <c r="B17" s="63" t="s">
        <v>603</v>
      </c>
      <c r="C17" s="83" t="s">
        <v>579</v>
      </c>
      <c r="D17" s="83" t="s">
        <v>579</v>
      </c>
      <c r="E17" s="83" t="s">
        <v>579</v>
      </c>
      <c r="F17" s="83" t="s">
        <v>579</v>
      </c>
      <c r="G17" s="83" t="s">
        <v>579</v>
      </c>
      <c r="H17" s="83"/>
      <c r="I17" s="83"/>
    </row>
    <row r="18" spans="1:9" x14ac:dyDescent="0.2">
      <c r="A18" s="242" t="s">
        <v>604</v>
      </c>
      <c r="B18" s="63" t="s">
        <v>605</v>
      </c>
      <c r="C18" s="83"/>
      <c r="D18" s="83"/>
      <c r="E18" s="83"/>
      <c r="F18" s="83"/>
      <c r="G18" s="83" t="s">
        <v>579</v>
      </c>
      <c r="H18" s="83"/>
      <c r="I18" s="83"/>
    </row>
    <row r="19" spans="1:9" x14ac:dyDescent="0.2">
      <c r="A19" s="242" t="s">
        <v>606</v>
      </c>
      <c r="B19" s="63" t="s">
        <v>607</v>
      </c>
      <c r="C19" s="83"/>
      <c r="D19" s="83"/>
      <c r="E19" s="83"/>
      <c r="F19" s="83"/>
      <c r="G19" s="83"/>
      <c r="H19" s="83"/>
      <c r="I19" s="83" t="s">
        <v>579</v>
      </c>
    </row>
    <row r="20" spans="1:9" x14ac:dyDescent="0.2">
      <c r="A20" s="242" t="s">
        <v>608</v>
      </c>
      <c r="B20" s="63" t="s">
        <v>609</v>
      </c>
      <c r="C20" s="83" t="s">
        <v>579</v>
      </c>
      <c r="D20" s="83" t="s">
        <v>579</v>
      </c>
      <c r="E20" s="83" t="s">
        <v>579</v>
      </c>
      <c r="F20" s="83" t="s">
        <v>579</v>
      </c>
      <c r="G20" s="83" t="s">
        <v>579</v>
      </c>
      <c r="H20" s="83"/>
      <c r="I20" s="83"/>
    </row>
    <row r="21" spans="1:9" x14ac:dyDescent="0.2">
      <c r="A21" s="242" t="s">
        <v>610</v>
      </c>
      <c r="B21" s="63" t="s">
        <v>611</v>
      </c>
      <c r="C21" s="83" t="s">
        <v>579</v>
      </c>
      <c r="D21" s="83" t="s">
        <v>579</v>
      </c>
      <c r="E21" s="83" t="s">
        <v>579</v>
      </c>
      <c r="F21" s="83" t="s">
        <v>579</v>
      </c>
      <c r="G21" s="83" t="s">
        <v>579</v>
      </c>
      <c r="H21" s="83"/>
      <c r="I21" s="83"/>
    </row>
    <row r="22" spans="1:9" x14ac:dyDescent="0.2">
      <c r="A22" s="242" t="s">
        <v>191</v>
      </c>
      <c r="B22" s="63" t="s">
        <v>612</v>
      </c>
      <c r="C22" s="83" t="s">
        <v>579</v>
      </c>
      <c r="D22" s="83" t="s">
        <v>579</v>
      </c>
      <c r="E22" s="83" t="s">
        <v>579</v>
      </c>
      <c r="F22" s="83" t="s">
        <v>579</v>
      </c>
      <c r="G22" s="83" t="s">
        <v>579</v>
      </c>
      <c r="H22" s="83"/>
      <c r="I22" s="83"/>
    </row>
    <row r="23" spans="1:9" x14ac:dyDescent="0.2">
      <c r="A23" s="242" t="s">
        <v>613</v>
      </c>
      <c r="B23" s="63" t="s">
        <v>614</v>
      </c>
      <c r="C23" s="83" t="s">
        <v>579</v>
      </c>
      <c r="D23" s="83" t="s">
        <v>579</v>
      </c>
      <c r="E23" s="83" t="s">
        <v>579</v>
      </c>
      <c r="F23" s="83" t="s">
        <v>579</v>
      </c>
      <c r="G23" s="83" t="s">
        <v>579</v>
      </c>
      <c r="H23" s="83"/>
      <c r="I23" s="83"/>
    </row>
    <row r="24" spans="1:9" x14ac:dyDescent="0.2">
      <c r="A24" s="242" t="s">
        <v>615</v>
      </c>
      <c r="B24" s="63" t="s">
        <v>616</v>
      </c>
      <c r="C24" s="83" t="s">
        <v>579</v>
      </c>
      <c r="D24" s="83" t="s">
        <v>579</v>
      </c>
      <c r="E24" s="83" t="s">
        <v>579</v>
      </c>
      <c r="F24" s="83" t="s">
        <v>579</v>
      </c>
      <c r="G24" s="83" t="s">
        <v>579</v>
      </c>
      <c r="H24" s="83"/>
      <c r="I24" s="83"/>
    </row>
    <row r="25" spans="1:9" ht="24" x14ac:dyDescent="0.2">
      <c r="A25" s="243" t="s">
        <v>617</v>
      </c>
      <c r="B25" s="65" t="s">
        <v>618</v>
      </c>
      <c r="C25" s="83" t="s">
        <v>579</v>
      </c>
      <c r="D25" s="83" t="s">
        <v>579</v>
      </c>
      <c r="E25" s="83" t="s">
        <v>579</v>
      </c>
      <c r="F25" s="83" t="s">
        <v>579</v>
      </c>
      <c r="G25" s="83" t="s">
        <v>579</v>
      </c>
      <c r="H25" s="83" t="s">
        <v>579</v>
      </c>
      <c r="I25" s="83" t="s">
        <v>579</v>
      </c>
    </row>
    <row r="26" spans="1:9" ht="24" x14ac:dyDescent="0.2">
      <c r="A26" s="243" t="s">
        <v>619</v>
      </c>
      <c r="B26" s="65" t="s">
        <v>620</v>
      </c>
      <c r="C26" s="83" t="s">
        <v>579</v>
      </c>
      <c r="D26" s="83" t="s">
        <v>579</v>
      </c>
      <c r="E26" s="83" t="s">
        <v>579</v>
      </c>
      <c r="F26" s="83" t="s">
        <v>579</v>
      </c>
      <c r="G26" s="83" t="s">
        <v>579</v>
      </c>
      <c r="H26" s="83" t="s">
        <v>579</v>
      </c>
      <c r="I26" s="83" t="s">
        <v>579</v>
      </c>
    </row>
    <row r="27" spans="1:9" ht="24" x14ac:dyDescent="0.2">
      <c r="A27" s="242" t="s">
        <v>621</v>
      </c>
      <c r="B27" s="63" t="s">
        <v>622</v>
      </c>
      <c r="C27" s="83"/>
      <c r="D27" s="83"/>
      <c r="E27" s="83"/>
      <c r="F27" s="83"/>
      <c r="G27" s="83"/>
      <c r="H27" s="83"/>
      <c r="I27" s="83" t="s">
        <v>579</v>
      </c>
    </row>
    <row r="28" spans="1:9" ht="24" x14ac:dyDescent="0.2">
      <c r="A28" s="242" t="s">
        <v>623</v>
      </c>
      <c r="B28" s="63" t="s">
        <v>624</v>
      </c>
      <c r="C28" s="83" t="s">
        <v>579</v>
      </c>
      <c r="D28" s="83" t="s">
        <v>579</v>
      </c>
      <c r="E28" s="83" t="s">
        <v>579</v>
      </c>
      <c r="F28" s="83" t="s">
        <v>579</v>
      </c>
      <c r="G28" s="83" t="s">
        <v>579</v>
      </c>
      <c r="H28" s="83"/>
      <c r="I28" s="83"/>
    </row>
    <row r="29" spans="1:9" ht="24" x14ac:dyDescent="0.2">
      <c r="A29" s="242" t="s">
        <v>625</v>
      </c>
      <c r="B29" s="63" t="s">
        <v>626</v>
      </c>
      <c r="C29" s="83" t="s">
        <v>579</v>
      </c>
      <c r="D29" s="83" t="s">
        <v>579</v>
      </c>
      <c r="E29" s="83" t="s">
        <v>579</v>
      </c>
      <c r="F29" s="83" t="s">
        <v>579</v>
      </c>
      <c r="G29" s="83" t="s">
        <v>579</v>
      </c>
      <c r="H29" s="83"/>
      <c r="I29" s="83"/>
    </row>
    <row r="30" spans="1:9" ht="24" x14ac:dyDescent="0.2">
      <c r="A30" s="242" t="s">
        <v>627</v>
      </c>
      <c r="B30" s="63" t="s">
        <v>628</v>
      </c>
      <c r="C30" s="83" t="s">
        <v>579</v>
      </c>
      <c r="D30" s="83" t="s">
        <v>579</v>
      </c>
      <c r="E30" s="83" t="s">
        <v>579</v>
      </c>
      <c r="F30" s="83" t="s">
        <v>579</v>
      </c>
      <c r="G30" s="83" t="s">
        <v>579</v>
      </c>
      <c r="H30" s="83"/>
      <c r="I30" s="83"/>
    </row>
    <row r="31" spans="1:9" ht="24" x14ac:dyDescent="0.2">
      <c r="A31" s="242" t="s">
        <v>629</v>
      </c>
      <c r="B31" s="63" t="s">
        <v>630</v>
      </c>
      <c r="C31" s="83" t="s">
        <v>579</v>
      </c>
      <c r="D31" s="83" t="s">
        <v>579</v>
      </c>
      <c r="E31" s="83" t="s">
        <v>579</v>
      </c>
      <c r="F31" s="83" t="s">
        <v>579</v>
      </c>
      <c r="G31" s="83" t="s">
        <v>579</v>
      </c>
      <c r="H31" s="83"/>
      <c r="I31" s="83"/>
    </row>
    <row r="32" spans="1:9" x14ac:dyDescent="0.2">
      <c r="A32" s="242" t="s">
        <v>631</v>
      </c>
      <c r="B32" s="63" t="s">
        <v>632</v>
      </c>
      <c r="C32" s="83" t="s">
        <v>579</v>
      </c>
      <c r="D32" s="83" t="s">
        <v>579</v>
      </c>
      <c r="E32" s="83" t="s">
        <v>579</v>
      </c>
      <c r="F32" s="83" t="s">
        <v>579</v>
      </c>
      <c r="G32" s="83"/>
      <c r="H32" s="83"/>
      <c r="I32" s="83"/>
    </row>
    <row r="33" spans="1:9" x14ac:dyDescent="0.2">
      <c r="A33" s="242" t="s">
        <v>633</v>
      </c>
      <c r="B33" s="63" t="s">
        <v>634</v>
      </c>
      <c r="C33" s="83" t="s">
        <v>579</v>
      </c>
      <c r="D33" s="83" t="s">
        <v>579</v>
      </c>
      <c r="E33" s="83" t="s">
        <v>579</v>
      </c>
      <c r="F33" s="83" t="s">
        <v>579</v>
      </c>
      <c r="G33" s="83" t="s">
        <v>579</v>
      </c>
      <c r="H33" s="83"/>
      <c r="I33" s="83"/>
    </row>
    <row r="34" spans="1:9" x14ac:dyDescent="0.2">
      <c r="A34" s="242" t="s">
        <v>635</v>
      </c>
      <c r="B34" s="63" t="s">
        <v>636</v>
      </c>
      <c r="C34" s="83" t="s">
        <v>579</v>
      </c>
      <c r="D34" s="83" t="s">
        <v>579</v>
      </c>
      <c r="E34" s="83" t="s">
        <v>579</v>
      </c>
      <c r="F34" s="83" t="s">
        <v>579</v>
      </c>
      <c r="G34" s="83" t="s">
        <v>579</v>
      </c>
      <c r="H34" s="83"/>
      <c r="I34" s="83"/>
    </row>
    <row r="35" spans="1:9" x14ac:dyDescent="0.2">
      <c r="A35" s="242" t="s">
        <v>637</v>
      </c>
      <c r="B35" s="63" t="s">
        <v>638</v>
      </c>
      <c r="C35" s="83"/>
      <c r="D35" s="83"/>
      <c r="E35" s="83"/>
      <c r="F35" s="83" t="s">
        <v>579</v>
      </c>
      <c r="G35" s="83" t="s">
        <v>579</v>
      </c>
      <c r="H35" s="83"/>
      <c r="I35" s="83"/>
    </row>
    <row r="36" spans="1:9" x14ac:dyDescent="0.2">
      <c r="A36" s="242" t="s">
        <v>639</v>
      </c>
      <c r="B36" s="63" t="s">
        <v>640</v>
      </c>
      <c r="C36" s="83" t="s">
        <v>579</v>
      </c>
      <c r="D36" s="83" t="s">
        <v>579</v>
      </c>
      <c r="E36" s="83" t="s">
        <v>579</v>
      </c>
      <c r="F36" s="83" t="s">
        <v>579</v>
      </c>
      <c r="G36" s="83" t="s">
        <v>579</v>
      </c>
      <c r="H36" s="83"/>
      <c r="I36" s="83"/>
    </row>
    <row r="37" spans="1:9" x14ac:dyDescent="0.2">
      <c r="A37" s="242" t="s">
        <v>641</v>
      </c>
      <c r="B37" s="63" t="s">
        <v>642</v>
      </c>
      <c r="C37" s="83"/>
      <c r="D37" s="83"/>
      <c r="E37" s="83"/>
      <c r="F37" s="83"/>
      <c r="G37" s="83" t="s">
        <v>579</v>
      </c>
      <c r="H37" s="83"/>
      <c r="I37" s="83"/>
    </row>
    <row r="38" spans="1:9" x14ac:dyDescent="0.2">
      <c r="A38" s="242" t="s">
        <v>643</v>
      </c>
      <c r="B38" s="63" t="s">
        <v>644</v>
      </c>
      <c r="C38" s="83"/>
      <c r="D38" s="83"/>
      <c r="E38" s="83"/>
      <c r="F38" s="83"/>
      <c r="G38" s="83" t="s">
        <v>579</v>
      </c>
      <c r="H38" s="83"/>
      <c r="I38" s="83"/>
    </row>
    <row r="39" spans="1:9" x14ac:dyDescent="0.2">
      <c r="A39" s="242" t="s">
        <v>645</v>
      </c>
      <c r="B39" s="63" t="s">
        <v>646</v>
      </c>
      <c r="C39" s="83"/>
      <c r="D39" s="83"/>
      <c r="E39" s="83"/>
      <c r="F39" s="83"/>
      <c r="G39" s="83" t="s">
        <v>579</v>
      </c>
      <c r="H39" s="83"/>
      <c r="I39" s="83"/>
    </row>
    <row r="40" spans="1:9" x14ac:dyDescent="0.2">
      <c r="A40" s="242" t="s">
        <v>647</v>
      </c>
      <c r="B40" s="63" t="s">
        <v>648</v>
      </c>
      <c r="C40" s="83"/>
      <c r="D40" s="83"/>
      <c r="E40" s="83"/>
      <c r="F40" s="83"/>
      <c r="G40" s="83" t="s">
        <v>579</v>
      </c>
      <c r="H40" s="83"/>
      <c r="I40" s="83"/>
    </row>
    <row r="41" spans="1:9" x14ac:dyDescent="0.2">
      <c r="A41" s="242" t="s">
        <v>649</v>
      </c>
      <c r="B41" s="63" t="s">
        <v>650</v>
      </c>
      <c r="C41" s="83"/>
      <c r="D41" s="83"/>
      <c r="E41" s="83"/>
      <c r="F41" s="83"/>
      <c r="G41" s="83" t="s">
        <v>579</v>
      </c>
      <c r="H41" s="83"/>
      <c r="I41" s="83"/>
    </row>
    <row r="42" spans="1:9" x14ac:dyDescent="0.2">
      <c r="A42" s="242" t="s">
        <v>651</v>
      </c>
      <c r="B42" s="63" t="s">
        <v>652</v>
      </c>
      <c r="C42" s="83"/>
      <c r="D42" s="83"/>
      <c r="E42" s="83"/>
      <c r="F42" s="83"/>
      <c r="G42" s="83" t="s">
        <v>579</v>
      </c>
      <c r="H42" s="83"/>
      <c r="I42" s="83"/>
    </row>
    <row r="43" spans="1:9" x14ac:dyDescent="0.2">
      <c r="A43" s="242" t="s">
        <v>653</v>
      </c>
      <c r="B43" s="63" t="s">
        <v>654</v>
      </c>
      <c r="C43" s="83"/>
      <c r="D43" s="83"/>
      <c r="E43" s="83"/>
      <c r="F43" s="83"/>
      <c r="G43" s="83" t="s">
        <v>579</v>
      </c>
      <c r="H43" s="83"/>
      <c r="I43" s="83"/>
    </row>
    <row r="44" spans="1:9" x14ac:dyDescent="0.2">
      <c r="A44" s="242" t="s">
        <v>655</v>
      </c>
      <c r="B44" s="63" t="s">
        <v>656</v>
      </c>
      <c r="C44" s="83" t="s">
        <v>579</v>
      </c>
      <c r="D44" s="83" t="s">
        <v>579</v>
      </c>
      <c r="E44" s="83" t="s">
        <v>579</v>
      </c>
      <c r="F44" s="83" t="s">
        <v>579</v>
      </c>
      <c r="G44" s="83"/>
      <c r="H44" s="83"/>
      <c r="I44" s="83"/>
    </row>
    <row r="45" spans="1:9" x14ac:dyDescent="0.2">
      <c r="A45" s="242" t="s">
        <v>657</v>
      </c>
      <c r="B45" s="63" t="s">
        <v>658</v>
      </c>
      <c r="C45" s="83" t="s">
        <v>579</v>
      </c>
      <c r="D45" s="83" t="s">
        <v>579</v>
      </c>
      <c r="E45" s="83" t="s">
        <v>579</v>
      </c>
      <c r="F45" s="83" t="s">
        <v>579</v>
      </c>
      <c r="G45" s="83" t="s">
        <v>579</v>
      </c>
      <c r="H45" s="83"/>
      <c r="I45" s="83"/>
    </row>
    <row r="46" spans="1:9" x14ac:dyDescent="0.2">
      <c r="A46" s="242" t="s">
        <v>659</v>
      </c>
      <c r="B46" s="63" t="s">
        <v>660</v>
      </c>
      <c r="C46" s="83" t="s">
        <v>579</v>
      </c>
      <c r="D46" s="83" t="s">
        <v>579</v>
      </c>
      <c r="E46" s="83" t="s">
        <v>579</v>
      </c>
      <c r="F46" s="83" t="s">
        <v>579</v>
      </c>
      <c r="G46" s="83" t="s">
        <v>579</v>
      </c>
      <c r="H46" s="83"/>
      <c r="I46" s="83"/>
    </row>
    <row r="47" spans="1:9" ht="24" x14ac:dyDescent="0.2">
      <c r="A47" s="242" t="s">
        <v>227</v>
      </c>
      <c r="B47" s="63" t="s">
        <v>661</v>
      </c>
      <c r="C47" s="83" t="s">
        <v>579</v>
      </c>
      <c r="D47" s="83" t="s">
        <v>579</v>
      </c>
      <c r="E47" s="83" t="s">
        <v>579</v>
      </c>
      <c r="F47" s="83" t="s">
        <v>579</v>
      </c>
      <c r="G47" s="83" t="s">
        <v>579</v>
      </c>
      <c r="H47" s="83"/>
      <c r="I47" s="83"/>
    </row>
    <row r="48" spans="1:9" x14ac:dyDescent="0.2">
      <c r="A48" s="242" t="s">
        <v>662</v>
      </c>
      <c r="B48" s="63" t="s">
        <v>663</v>
      </c>
      <c r="C48" s="83" t="s">
        <v>579</v>
      </c>
      <c r="D48" s="83" t="s">
        <v>579</v>
      </c>
      <c r="E48" s="83" t="s">
        <v>579</v>
      </c>
      <c r="F48" s="83" t="s">
        <v>579</v>
      </c>
      <c r="G48" s="83"/>
      <c r="H48" s="83"/>
      <c r="I48" s="83"/>
    </row>
    <row r="49" spans="1:9" x14ac:dyDescent="0.2">
      <c r="A49" s="242" t="s">
        <v>664</v>
      </c>
      <c r="B49" s="63" t="s">
        <v>665</v>
      </c>
      <c r="C49" s="83" t="s">
        <v>579</v>
      </c>
      <c r="D49" s="83" t="s">
        <v>579</v>
      </c>
      <c r="E49" s="83" t="s">
        <v>579</v>
      </c>
      <c r="F49" s="83" t="s">
        <v>579</v>
      </c>
      <c r="G49" s="83" t="s">
        <v>579</v>
      </c>
      <c r="H49" s="83"/>
      <c r="I49" s="83"/>
    </row>
    <row r="50" spans="1:9" x14ac:dyDescent="0.2">
      <c r="A50" s="242" t="s">
        <v>666</v>
      </c>
      <c r="B50" s="63" t="s">
        <v>667</v>
      </c>
      <c r="C50" s="83" t="s">
        <v>579</v>
      </c>
      <c r="D50" s="83" t="s">
        <v>579</v>
      </c>
      <c r="E50" s="83" t="s">
        <v>579</v>
      </c>
      <c r="F50" s="83" t="s">
        <v>579</v>
      </c>
      <c r="G50" s="83" t="s">
        <v>579</v>
      </c>
      <c r="H50" s="83"/>
      <c r="I50" s="83"/>
    </row>
    <row r="51" spans="1:9" ht="24" x14ac:dyDescent="0.2">
      <c r="A51" s="242" t="s">
        <v>668</v>
      </c>
      <c r="B51" s="63" t="s">
        <v>669</v>
      </c>
      <c r="C51" s="83"/>
      <c r="D51" s="83"/>
      <c r="E51" s="83"/>
      <c r="F51" s="83"/>
      <c r="G51" s="83" t="s">
        <v>579</v>
      </c>
      <c r="H51" s="83"/>
      <c r="I51" s="83"/>
    </row>
    <row r="52" spans="1:9" x14ac:dyDescent="0.2">
      <c r="A52" s="242" t="s">
        <v>670</v>
      </c>
      <c r="B52" s="63" t="s">
        <v>671</v>
      </c>
      <c r="C52" s="83" t="s">
        <v>579</v>
      </c>
      <c r="D52" s="83" t="s">
        <v>579</v>
      </c>
      <c r="E52" s="83" t="s">
        <v>579</v>
      </c>
      <c r="F52" s="83" t="s">
        <v>579</v>
      </c>
      <c r="G52" s="83" t="s">
        <v>579</v>
      </c>
      <c r="H52" s="83"/>
      <c r="I52" s="83"/>
    </row>
    <row r="53" spans="1:9" x14ac:dyDescent="0.2">
      <c r="A53" s="242" t="s">
        <v>672</v>
      </c>
      <c r="B53" s="63" t="s">
        <v>673</v>
      </c>
      <c r="C53" s="83"/>
      <c r="D53" s="83"/>
      <c r="E53" s="83"/>
      <c r="F53" s="83"/>
      <c r="G53" s="83" t="s">
        <v>579</v>
      </c>
      <c r="H53" s="83"/>
      <c r="I53" s="83"/>
    </row>
    <row r="54" spans="1:9" x14ac:dyDescent="0.2">
      <c r="A54" s="242" t="s">
        <v>674</v>
      </c>
      <c r="B54" s="63" t="s">
        <v>675</v>
      </c>
      <c r="C54" s="83"/>
      <c r="D54" s="83"/>
      <c r="E54" s="83"/>
      <c r="F54" s="83"/>
      <c r="G54" s="83" t="s">
        <v>579</v>
      </c>
      <c r="H54" s="83"/>
      <c r="I54" s="83"/>
    </row>
    <row r="55" spans="1:9" x14ac:dyDescent="0.2">
      <c r="A55" s="242" t="s">
        <v>676</v>
      </c>
      <c r="B55" s="63" t="s">
        <v>677</v>
      </c>
      <c r="C55" s="83"/>
      <c r="D55" s="83"/>
      <c r="E55" s="83"/>
      <c r="F55" s="83"/>
      <c r="G55" s="83" t="s">
        <v>579</v>
      </c>
      <c r="H55" s="83"/>
      <c r="I55" s="83"/>
    </row>
    <row r="56" spans="1:9" x14ac:dyDescent="0.2">
      <c r="A56" s="242" t="s">
        <v>678</v>
      </c>
      <c r="B56" s="63" t="s">
        <v>679</v>
      </c>
      <c r="C56" s="83"/>
      <c r="D56" s="83"/>
      <c r="E56" s="83"/>
      <c r="F56" s="83"/>
      <c r="G56" s="83" t="s">
        <v>579</v>
      </c>
      <c r="H56" s="83"/>
      <c r="I56" s="83"/>
    </row>
    <row r="57" spans="1:9" x14ac:dyDescent="0.2">
      <c r="A57" s="242" t="s">
        <v>680</v>
      </c>
      <c r="B57" s="63" t="s">
        <v>681</v>
      </c>
      <c r="C57" s="83"/>
      <c r="D57" s="83"/>
      <c r="E57" s="83"/>
      <c r="F57" s="83"/>
      <c r="G57" s="83" t="s">
        <v>579</v>
      </c>
      <c r="H57" s="83"/>
      <c r="I57" s="83"/>
    </row>
    <row r="58" spans="1:9" x14ac:dyDescent="0.2">
      <c r="A58" s="242" t="s">
        <v>682</v>
      </c>
      <c r="B58" s="63" t="s">
        <v>683</v>
      </c>
      <c r="C58" s="83"/>
      <c r="D58" s="83"/>
      <c r="E58" s="83"/>
      <c r="F58" s="83"/>
      <c r="G58" s="83" t="s">
        <v>579</v>
      </c>
      <c r="H58" s="83"/>
      <c r="I58" s="83"/>
    </row>
    <row r="59" spans="1:9" ht="24" x14ac:dyDescent="0.2">
      <c r="A59" s="242" t="s">
        <v>684</v>
      </c>
      <c r="B59" s="63" t="s">
        <v>685</v>
      </c>
      <c r="C59" s="83" t="s">
        <v>579</v>
      </c>
      <c r="D59" s="83" t="s">
        <v>579</v>
      </c>
      <c r="E59" s="83" t="s">
        <v>579</v>
      </c>
      <c r="F59" s="83" t="s">
        <v>579</v>
      </c>
      <c r="G59" s="83"/>
      <c r="H59" s="83"/>
      <c r="I59" s="83"/>
    </row>
    <row r="60" spans="1:9" ht="24" x14ac:dyDescent="0.2">
      <c r="A60" s="242" t="s">
        <v>686</v>
      </c>
      <c r="B60" s="63" t="s">
        <v>687</v>
      </c>
      <c r="C60" s="83" t="s">
        <v>579</v>
      </c>
      <c r="D60" s="83" t="s">
        <v>579</v>
      </c>
      <c r="E60" s="83" t="s">
        <v>579</v>
      </c>
      <c r="F60" s="83" t="s">
        <v>579</v>
      </c>
      <c r="G60" s="83" t="s">
        <v>579</v>
      </c>
      <c r="H60" s="83"/>
      <c r="I60" s="83"/>
    </row>
    <row r="61" spans="1:9" ht="24" x14ac:dyDescent="0.2">
      <c r="A61" s="242" t="s">
        <v>688</v>
      </c>
      <c r="B61" s="63" t="s">
        <v>689</v>
      </c>
      <c r="C61" s="83" t="s">
        <v>579</v>
      </c>
      <c r="D61" s="83" t="s">
        <v>579</v>
      </c>
      <c r="E61" s="83" t="s">
        <v>579</v>
      </c>
      <c r="F61" s="83" t="s">
        <v>579</v>
      </c>
      <c r="G61" s="83" t="s">
        <v>579</v>
      </c>
      <c r="H61" s="83"/>
      <c r="I61" s="83"/>
    </row>
    <row r="62" spans="1:9" ht="24" x14ac:dyDescent="0.2">
      <c r="A62" s="242" t="s">
        <v>690</v>
      </c>
      <c r="B62" s="63" t="s">
        <v>691</v>
      </c>
      <c r="C62" s="83" t="s">
        <v>579</v>
      </c>
      <c r="D62" s="83" t="s">
        <v>579</v>
      </c>
      <c r="E62" s="83" t="s">
        <v>579</v>
      </c>
      <c r="F62" s="83" t="s">
        <v>579</v>
      </c>
      <c r="G62" s="83" t="s">
        <v>579</v>
      </c>
      <c r="H62" s="83"/>
      <c r="I62" s="83"/>
    </row>
    <row r="63" spans="1:9" ht="24" x14ac:dyDescent="0.2">
      <c r="A63" s="242" t="s">
        <v>692</v>
      </c>
      <c r="B63" s="63" t="s">
        <v>693</v>
      </c>
      <c r="C63" s="83" t="s">
        <v>579</v>
      </c>
      <c r="D63" s="83" t="s">
        <v>579</v>
      </c>
      <c r="E63" s="83" t="s">
        <v>579</v>
      </c>
      <c r="F63" s="83" t="s">
        <v>579</v>
      </c>
      <c r="G63" s="83" t="s">
        <v>579</v>
      </c>
      <c r="H63" s="83"/>
      <c r="I63" s="83"/>
    </row>
    <row r="64" spans="1:9" ht="24" x14ac:dyDescent="0.2">
      <c r="A64" s="242" t="s">
        <v>694</v>
      </c>
      <c r="B64" s="63" t="s">
        <v>695</v>
      </c>
      <c r="C64" s="83" t="s">
        <v>579</v>
      </c>
      <c r="D64" s="83" t="s">
        <v>579</v>
      </c>
      <c r="E64" s="83" t="s">
        <v>579</v>
      </c>
      <c r="F64" s="83" t="s">
        <v>579</v>
      </c>
      <c r="G64" s="83" t="s">
        <v>579</v>
      </c>
      <c r="H64" s="83"/>
      <c r="I64" s="83"/>
    </row>
    <row r="65" spans="1:9" ht="24" x14ac:dyDescent="0.2">
      <c r="A65" s="242" t="s">
        <v>239</v>
      </c>
      <c r="B65" s="63" t="s">
        <v>696</v>
      </c>
      <c r="C65" s="83" t="s">
        <v>579</v>
      </c>
      <c r="D65" s="83" t="s">
        <v>579</v>
      </c>
      <c r="E65" s="83" t="s">
        <v>579</v>
      </c>
      <c r="F65" s="83" t="s">
        <v>579</v>
      </c>
      <c r="G65" s="83" t="s">
        <v>579</v>
      </c>
      <c r="H65" s="83"/>
      <c r="I65" s="83"/>
    </row>
    <row r="66" spans="1:9" ht="36" x14ac:dyDescent="0.2">
      <c r="A66" s="242" t="s">
        <v>697</v>
      </c>
      <c r="B66" s="63" t="s">
        <v>698</v>
      </c>
      <c r="C66" s="83"/>
      <c r="D66" s="83"/>
      <c r="E66" s="83"/>
      <c r="F66" s="83"/>
      <c r="G66" s="83"/>
      <c r="H66" s="83" t="s">
        <v>579</v>
      </c>
      <c r="I66" s="83"/>
    </row>
    <row r="67" spans="1:9" ht="36" x14ac:dyDescent="0.2">
      <c r="A67" s="242" t="s">
        <v>699</v>
      </c>
      <c r="B67" s="63" t="s">
        <v>700</v>
      </c>
      <c r="C67" s="83"/>
      <c r="D67" s="83"/>
      <c r="E67" s="83"/>
      <c r="F67" s="83"/>
      <c r="G67" s="83"/>
      <c r="H67" s="83" t="s">
        <v>579</v>
      </c>
      <c r="I67" s="83"/>
    </row>
    <row r="68" spans="1:9" ht="24" x14ac:dyDescent="0.2">
      <c r="A68" s="242" t="s">
        <v>137</v>
      </c>
      <c r="B68" s="63" t="s">
        <v>701</v>
      </c>
      <c r="C68" s="83" t="s">
        <v>579</v>
      </c>
      <c r="D68" s="83"/>
      <c r="E68" s="83"/>
      <c r="F68" s="83" t="s">
        <v>579</v>
      </c>
      <c r="G68" s="83"/>
      <c r="H68" s="83"/>
      <c r="I68" s="83"/>
    </row>
    <row r="69" spans="1:9" ht="24" x14ac:dyDescent="0.2">
      <c r="A69" s="242" t="s">
        <v>148</v>
      </c>
      <c r="B69" s="63" t="s">
        <v>702</v>
      </c>
      <c r="C69" s="83"/>
      <c r="D69" s="83"/>
      <c r="E69" s="83"/>
      <c r="F69" s="83"/>
      <c r="G69" s="83" t="s">
        <v>579</v>
      </c>
      <c r="H69" s="83"/>
      <c r="I69" s="83"/>
    </row>
    <row r="70" spans="1:9" ht="24" x14ac:dyDescent="0.2">
      <c r="A70" s="242" t="s">
        <v>703</v>
      </c>
      <c r="B70" s="63" t="s">
        <v>704</v>
      </c>
      <c r="C70" s="83"/>
      <c r="D70" s="83"/>
      <c r="E70" s="83"/>
      <c r="F70" s="83"/>
      <c r="G70" s="83"/>
      <c r="H70" s="83"/>
      <c r="I70" s="83" t="s">
        <v>579</v>
      </c>
    </row>
    <row r="71" spans="1:9" ht="24" x14ac:dyDescent="0.2">
      <c r="A71" s="242" t="s">
        <v>233</v>
      </c>
      <c r="B71" s="63" t="s">
        <v>705</v>
      </c>
      <c r="C71" s="83" t="s">
        <v>579</v>
      </c>
      <c r="D71" s="83" t="s">
        <v>579</v>
      </c>
      <c r="E71" s="83" t="s">
        <v>579</v>
      </c>
      <c r="F71" s="83" t="s">
        <v>579</v>
      </c>
      <c r="G71" s="83" t="s">
        <v>579</v>
      </c>
      <c r="H71" s="83"/>
      <c r="I71" s="83"/>
    </row>
    <row r="72" spans="1:9" x14ac:dyDescent="0.2">
      <c r="A72" s="242" t="s">
        <v>706</v>
      </c>
      <c r="B72" s="63" t="s">
        <v>707</v>
      </c>
      <c r="C72" s="83" t="s">
        <v>579</v>
      </c>
      <c r="D72" s="83" t="s">
        <v>579</v>
      </c>
      <c r="E72" s="83" t="s">
        <v>579</v>
      </c>
      <c r="F72" s="83" t="s">
        <v>579</v>
      </c>
      <c r="G72" s="83"/>
      <c r="H72" s="83"/>
      <c r="I72" s="83"/>
    </row>
    <row r="73" spans="1:9" x14ac:dyDescent="0.2">
      <c r="A73" s="242" t="s">
        <v>708</v>
      </c>
      <c r="B73" s="63" t="s">
        <v>709</v>
      </c>
      <c r="C73" s="83" t="s">
        <v>579</v>
      </c>
      <c r="D73" s="83" t="s">
        <v>579</v>
      </c>
      <c r="E73" s="83" t="s">
        <v>579</v>
      </c>
      <c r="F73" s="83" t="s">
        <v>579</v>
      </c>
      <c r="G73" s="83" t="s">
        <v>579</v>
      </c>
      <c r="H73" s="83"/>
      <c r="I73" s="83"/>
    </row>
    <row r="74" spans="1:9" x14ac:dyDescent="0.2">
      <c r="A74" s="242" t="s">
        <v>710</v>
      </c>
      <c r="B74" s="63" t="s">
        <v>711</v>
      </c>
      <c r="C74" s="83"/>
      <c r="D74" s="83"/>
      <c r="E74" s="83"/>
      <c r="F74" s="83"/>
      <c r="G74" s="83" t="s">
        <v>579</v>
      </c>
      <c r="H74" s="83"/>
      <c r="I74" s="83"/>
    </row>
    <row r="75" spans="1:9" ht="24" x14ac:dyDescent="0.2">
      <c r="A75" s="242" t="s">
        <v>712</v>
      </c>
      <c r="B75" s="63" t="s">
        <v>713</v>
      </c>
      <c r="C75" s="83" t="s">
        <v>579</v>
      </c>
      <c r="D75" s="83" t="s">
        <v>579</v>
      </c>
      <c r="E75" s="83" t="s">
        <v>579</v>
      </c>
      <c r="F75" s="83" t="s">
        <v>579</v>
      </c>
      <c r="G75" s="83" t="s">
        <v>579</v>
      </c>
      <c r="H75" s="83"/>
      <c r="I75" s="83"/>
    </row>
    <row r="76" spans="1:9" ht="24" x14ac:dyDescent="0.2">
      <c r="A76" s="242" t="s">
        <v>714</v>
      </c>
      <c r="B76" s="63" t="s">
        <v>715</v>
      </c>
      <c r="C76" s="83" t="s">
        <v>579</v>
      </c>
      <c r="D76" s="83" t="s">
        <v>579</v>
      </c>
      <c r="E76" s="83" t="s">
        <v>579</v>
      </c>
      <c r="F76" s="83" t="s">
        <v>579</v>
      </c>
      <c r="G76" s="83" t="s">
        <v>579</v>
      </c>
      <c r="H76" s="83"/>
      <c r="I76" s="83"/>
    </row>
    <row r="77" spans="1:9" x14ac:dyDescent="0.2">
      <c r="A77" s="242" t="s">
        <v>716</v>
      </c>
      <c r="B77" s="63" t="s">
        <v>717</v>
      </c>
      <c r="C77" s="83" t="s">
        <v>579</v>
      </c>
      <c r="D77" s="83" t="s">
        <v>579</v>
      </c>
      <c r="E77" s="83" t="s">
        <v>579</v>
      </c>
      <c r="F77" s="83" t="s">
        <v>579</v>
      </c>
      <c r="G77" s="83" t="s">
        <v>579</v>
      </c>
      <c r="H77" s="83"/>
      <c r="I77" s="83"/>
    </row>
    <row r="78" spans="1:9" ht="24" x14ac:dyDescent="0.2">
      <c r="A78" s="242" t="s">
        <v>718</v>
      </c>
      <c r="B78" s="63" t="s">
        <v>719</v>
      </c>
      <c r="C78" s="83" t="s">
        <v>579</v>
      </c>
      <c r="D78" s="83" t="s">
        <v>579</v>
      </c>
      <c r="E78" s="83" t="s">
        <v>579</v>
      </c>
      <c r="F78" s="83" t="s">
        <v>579</v>
      </c>
      <c r="G78" s="83" t="s">
        <v>579</v>
      </c>
      <c r="H78" s="83"/>
      <c r="I78" s="83"/>
    </row>
    <row r="79" spans="1:9" x14ac:dyDescent="0.2">
      <c r="A79" s="242" t="s">
        <v>720</v>
      </c>
      <c r="B79" s="63" t="s">
        <v>721</v>
      </c>
      <c r="C79" s="64"/>
      <c r="D79" s="64"/>
      <c r="E79" s="64"/>
      <c r="F79" s="64"/>
      <c r="G79" s="64"/>
      <c r="H79" s="64"/>
      <c r="I79" s="64" t="s">
        <v>579</v>
      </c>
    </row>
    <row r="80" spans="1:9" ht="24" x14ac:dyDescent="0.2">
      <c r="A80" s="244" t="s">
        <v>722</v>
      </c>
      <c r="B80" s="67" t="s">
        <v>723</v>
      </c>
      <c r="C80" s="68"/>
      <c r="D80" s="68"/>
      <c r="E80" s="68"/>
      <c r="F80" s="68"/>
      <c r="G80" s="68"/>
      <c r="H80" s="68"/>
      <c r="I80" s="68" t="s">
        <v>579</v>
      </c>
    </row>
    <row r="81" spans="1:9" x14ac:dyDescent="0.2">
      <c r="A81" s="242" t="s">
        <v>724</v>
      </c>
      <c r="B81" s="63" t="s">
        <v>725</v>
      </c>
      <c r="C81" s="64"/>
      <c r="D81" s="64"/>
      <c r="E81" s="64"/>
      <c r="F81" s="64"/>
      <c r="G81" s="64"/>
      <c r="H81" s="64"/>
      <c r="I81" s="64" t="s">
        <v>579</v>
      </c>
    </row>
    <row r="82" spans="1:9" ht="36" x14ac:dyDescent="0.2">
      <c r="A82" s="242" t="s">
        <v>726</v>
      </c>
      <c r="B82" s="63" t="s">
        <v>727</v>
      </c>
      <c r="C82" s="64"/>
      <c r="D82" s="64"/>
      <c r="E82" s="64"/>
      <c r="F82" s="64"/>
      <c r="G82" s="64"/>
      <c r="H82" s="64"/>
      <c r="I82" s="64" t="s">
        <v>579</v>
      </c>
    </row>
    <row r="83" spans="1:9" ht="24" x14ac:dyDescent="0.2">
      <c r="A83" s="242" t="s">
        <v>728</v>
      </c>
      <c r="B83" s="63" t="s">
        <v>729</v>
      </c>
      <c r="C83" s="64"/>
      <c r="D83" s="64"/>
      <c r="E83" s="64"/>
      <c r="F83" s="64"/>
      <c r="G83" s="64"/>
      <c r="H83" s="64"/>
      <c r="I83" s="64" t="s">
        <v>579</v>
      </c>
    </row>
    <row r="84" spans="1:9" ht="24" x14ac:dyDescent="0.2">
      <c r="A84" s="242" t="s">
        <v>730</v>
      </c>
      <c r="B84" s="63" t="s">
        <v>731</v>
      </c>
      <c r="C84" s="64"/>
      <c r="D84" s="64"/>
      <c r="E84" s="64"/>
      <c r="F84" s="64"/>
      <c r="G84" s="64"/>
      <c r="H84" s="64"/>
      <c r="I84" s="64" t="s">
        <v>579</v>
      </c>
    </row>
    <row r="85" spans="1:9" ht="24" x14ac:dyDescent="0.2">
      <c r="A85" s="242" t="s">
        <v>732</v>
      </c>
      <c r="B85" s="63" t="s">
        <v>733</v>
      </c>
      <c r="C85" s="64"/>
      <c r="D85" s="64"/>
      <c r="E85" s="64"/>
      <c r="F85" s="64"/>
      <c r="G85" s="64"/>
      <c r="H85" s="64"/>
      <c r="I85" s="64" t="s">
        <v>579</v>
      </c>
    </row>
    <row r="86" spans="1:9" x14ac:dyDescent="0.2">
      <c r="A86" s="242" t="s">
        <v>734</v>
      </c>
      <c r="B86" s="63" t="s">
        <v>735</v>
      </c>
      <c r="C86" s="64"/>
      <c r="D86" s="64"/>
      <c r="E86" s="64"/>
      <c r="F86" s="64"/>
      <c r="G86" s="64"/>
      <c r="H86" s="64"/>
      <c r="I86" s="64" t="s">
        <v>579</v>
      </c>
    </row>
    <row r="87" spans="1:9" x14ac:dyDescent="0.2">
      <c r="A87" s="242" t="s">
        <v>736</v>
      </c>
      <c r="B87" s="63" t="s">
        <v>737</v>
      </c>
      <c r="C87" s="64"/>
      <c r="D87" s="64"/>
      <c r="E87" s="64"/>
      <c r="F87" s="64"/>
      <c r="G87" s="64"/>
      <c r="H87" s="64"/>
      <c r="I87" s="64" t="s">
        <v>579</v>
      </c>
    </row>
    <row r="88" spans="1:9" ht="24" x14ac:dyDescent="0.2">
      <c r="A88" s="242" t="s">
        <v>738</v>
      </c>
      <c r="B88" s="63" t="s">
        <v>739</v>
      </c>
      <c r="C88" s="64"/>
      <c r="D88" s="64"/>
      <c r="E88" s="83"/>
      <c r="F88" s="83"/>
      <c r="G88" s="64" t="s">
        <v>579</v>
      </c>
      <c r="H88" s="64"/>
      <c r="I88" s="64"/>
    </row>
    <row r="89" spans="1:9" ht="24" x14ac:dyDescent="0.2">
      <c r="A89" s="242" t="s">
        <v>740</v>
      </c>
      <c r="B89" s="63" t="s">
        <v>741</v>
      </c>
      <c r="C89" s="64" t="s">
        <v>579</v>
      </c>
      <c r="D89" s="64" t="s">
        <v>579</v>
      </c>
      <c r="E89" s="83" t="s">
        <v>579</v>
      </c>
      <c r="F89" s="83" t="s">
        <v>579</v>
      </c>
      <c r="G89" s="64"/>
      <c r="H89" s="64"/>
      <c r="I89" s="64"/>
    </row>
    <row r="90" spans="1:9" x14ac:dyDescent="0.2">
      <c r="A90" s="242" t="s">
        <v>742</v>
      </c>
      <c r="B90" s="63" t="s">
        <v>743</v>
      </c>
      <c r="C90" s="64" t="s">
        <v>579</v>
      </c>
      <c r="D90" s="64" t="s">
        <v>579</v>
      </c>
      <c r="E90" s="83" t="s">
        <v>579</v>
      </c>
      <c r="F90" s="83" t="s">
        <v>579</v>
      </c>
      <c r="G90" s="64" t="s">
        <v>579</v>
      </c>
      <c r="H90" s="64"/>
      <c r="I90" s="64"/>
    </row>
    <row r="91" spans="1:9" x14ac:dyDescent="0.2">
      <c r="A91" s="242" t="s">
        <v>744</v>
      </c>
      <c r="B91" s="63" t="s">
        <v>745</v>
      </c>
      <c r="C91" s="64" t="s">
        <v>579</v>
      </c>
      <c r="D91" s="64" t="s">
        <v>579</v>
      </c>
      <c r="E91" s="83" t="s">
        <v>579</v>
      </c>
      <c r="F91" s="83" t="s">
        <v>579</v>
      </c>
      <c r="G91" s="64" t="s">
        <v>579</v>
      </c>
      <c r="H91" s="64"/>
      <c r="I91" s="64"/>
    </row>
    <row r="92" spans="1:9" x14ac:dyDescent="0.2">
      <c r="A92" s="242" t="s">
        <v>746</v>
      </c>
      <c r="B92" s="63" t="s">
        <v>747</v>
      </c>
      <c r="C92" s="64"/>
      <c r="D92" s="64"/>
      <c r="E92" s="83"/>
      <c r="F92" s="83"/>
      <c r="G92" s="64"/>
      <c r="H92" s="64"/>
      <c r="I92" s="64" t="s">
        <v>579</v>
      </c>
    </row>
    <row r="93" spans="1:9" ht="24" x14ac:dyDescent="0.2">
      <c r="A93" s="242" t="s">
        <v>748</v>
      </c>
      <c r="B93" s="63" t="s">
        <v>749</v>
      </c>
      <c r="C93" s="64" t="s">
        <v>579</v>
      </c>
      <c r="D93" s="64" t="s">
        <v>579</v>
      </c>
      <c r="E93" s="83" t="s">
        <v>579</v>
      </c>
      <c r="F93" s="83" t="s">
        <v>579</v>
      </c>
      <c r="G93" s="64" t="s">
        <v>579</v>
      </c>
      <c r="H93" s="64"/>
      <c r="I93" s="64"/>
    </row>
    <row r="94" spans="1:9" ht="24" x14ac:dyDescent="0.2">
      <c r="A94" s="242" t="s">
        <v>750</v>
      </c>
      <c r="B94" s="63" t="s">
        <v>751</v>
      </c>
      <c r="C94" s="64" t="s">
        <v>579</v>
      </c>
      <c r="D94" s="64" t="s">
        <v>579</v>
      </c>
      <c r="E94" s="83" t="s">
        <v>579</v>
      </c>
      <c r="F94" s="83" t="s">
        <v>579</v>
      </c>
      <c r="G94" s="64"/>
      <c r="H94" s="64"/>
      <c r="I94" s="64"/>
    </row>
    <row r="95" spans="1:9" x14ac:dyDescent="0.2">
      <c r="A95" s="242" t="s">
        <v>752</v>
      </c>
      <c r="B95" s="63" t="s">
        <v>753</v>
      </c>
      <c r="C95" s="64" t="s">
        <v>579</v>
      </c>
      <c r="D95" s="64" t="s">
        <v>579</v>
      </c>
      <c r="E95" s="83" t="s">
        <v>579</v>
      </c>
      <c r="F95" s="83" t="s">
        <v>579</v>
      </c>
      <c r="G95" s="64" t="s">
        <v>579</v>
      </c>
      <c r="H95" s="64"/>
      <c r="I95" s="64"/>
    </row>
    <row r="96" spans="1:9" ht="24" x14ac:dyDescent="0.2">
      <c r="A96" s="243" t="s">
        <v>754</v>
      </c>
      <c r="B96" s="65" t="s">
        <v>755</v>
      </c>
      <c r="C96" s="66" t="s">
        <v>579</v>
      </c>
      <c r="D96" s="66" t="s">
        <v>579</v>
      </c>
      <c r="E96" s="66" t="s">
        <v>579</v>
      </c>
      <c r="F96" s="66" t="s">
        <v>579</v>
      </c>
      <c r="G96" s="66" t="s">
        <v>579</v>
      </c>
      <c r="H96" s="66" t="s">
        <v>579</v>
      </c>
      <c r="I96" s="66" t="s">
        <v>579</v>
      </c>
    </row>
    <row r="97" spans="1:9" ht="24" x14ac:dyDescent="0.2">
      <c r="A97" s="243" t="s">
        <v>756</v>
      </c>
      <c r="B97" s="65" t="s">
        <v>757</v>
      </c>
      <c r="C97" s="66" t="s">
        <v>579</v>
      </c>
      <c r="D97" s="66" t="s">
        <v>579</v>
      </c>
      <c r="E97" s="66" t="s">
        <v>579</v>
      </c>
      <c r="F97" s="66" t="s">
        <v>579</v>
      </c>
      <c r="G97" s="66" t="s">
        <v>579</v>
      </c>
      <c r="H97" s="66" t="s">
        <v>579</v>
      </c>
      <c r="I97" s="66" t="s">
        <v>579</v>
      </c>
    </row>
    <row r="98" spans="1:9" ht="24" x14ac:dyDescent="0.2">
      <c r="A98" s="243" t="s">
        <v>758</v>
      </c>
      <c r="B98" s="65" t="s">
        <v>759</v>
      </c>
      <c r="C98" s="66" t="s">
        <v>579</v>
      </c>
      <c r="D98" s="66" t="s">
        <v>579</v>
      </c>
      <c r="E98" s="66" t="s">
        <v>579</v>
      </c>
      <c r="F98" s="66" t="s">
        <v>579</v>
      </c>
      <c r="G98" s="66" t="s">
        <v>579</v>
      </c>
      <c r="H98" s="66" t="s">
        <v>579</v>
      </c>
      <c r="I98" s="66" t="s">
        <v>579</v>
      </c>
    </row>
    <row r="99" spans="1:9" ht="24" x14ac:dyDescent="0.2">
      <c r="A99" s="243" t="s">
        <v>760</v>
      </c>
      <c r="B99" s="65" t="s">
        <v>761</v>
      </c>
      <c r="C99" s="66" t="s">
        <v>579</v>
      </c>
      <c r="D99" s="66" t="s">
        <v>579</v>
      </c>
      <c r="E99" s="66" t="s">
        <v>579</v>
      </c>
      <c r="F99" s="66" t="s">
        <v>579</v>
      </c>
      <c r="G99" s="66" t="s">
        <v>579</v>
      </c>
      <c r="H99" s="66" t="s">
        <v>579</v>
      </c>
      <c r="I99" s="66" t="s">
        <v>579</v>
      </c>
    </row>
    <row r="100" spans="1:9" ht="24" x14ac:dyDescent="0.2">
      <c r="A100" s="243" t="s">
        <v>762</v>
      </c>
      <c r="B100" s="65" t="s">
        <v>763</v>
      </c>
      <c r="C100" s="66" t="s">
        <v>579</v>
      </c>
      <c r="D100" s="66" t="s">
        <v>579</v>
      </c>
      <c r="E100" s="66" t="s">
        <v>579</v>
      </c>
      <c r="F100" s="66" t="s">
        <v>579</v>
      </c>
      <c r="G100" s="66" t="s">
        <v>579</v>
      </c>
      <c r="H100" s="66" t="s">
        <v>579</v>
      </c>
      <c r="I100" s="66" t="s">
        <v>579</v>
      </c>
    </row>
    <row r="101" spans="1:9" x14ac:dyDescent="0.2">
      <c r="A101" s="243" t="s">
        <v>764</v>
      </c>
      <c r="B101" s="65" t="s">
        <v>765</v>
      </c>
      <c r="C101" s="66" t="s">
        <v>579</v>
      </c>
      <c r="D101" s="66" t="s">
        <v>579</v>
      </c>
      <c r="E101" s="66" t="s">
        <v>579</v>
      </c>
      <c r="F101" s="66" t="s">
        <v>579</v>
      </c>
      <c r="G101" s="66" t="s">
        <v>579</v>
      </c>
      <c r="H101" s="66" t="s">
        <v>579</v>
      </c>
      <c r="I101" s="66" t="s">
        <v>579</v>
      </c>
    </row>
    <row r="102" spans="1:9" x14ac:dyDescent="0.2">
      <c r="A102" s="243" t="s">
        <v>766</v>
      </c>
      <c r="B102" s="65" t="s">
        <v>767</v>
      </c>
      <c r="C102" s="66" t="s">
        <v>579</v>
      </c>
      <c r="D102" s="66" t="s">
        <v>579</v>
      </c>
      <c r="E102" s="66" t="s">
        <v>579</v>
      </c>
      <c r="F102" s="66" t="s">
        <v>579</v>
      </c>
      <c r="G102" s="66" t="s">
        <v>579</v>
      </c>
      <c r="H102" s="66" t="s">
        <v>579</v>
      </c>
      <c r="I102" s="66" t="s">
        <v>579</v>
      </c>
    </row>
    <row r="103" spans="1:9" x14ac:dyDescent="0.2">
      <c r="A103" s="242" t="s">
        <v>768</v>
      </c>
      <c r="B103" s="63" t="s">
        <v>769</v>
      </c>
      <c r="C103" s="64"/>
      <c r="D103" s="64"/>
      <c r="E103" s="64"/>
      <c r="F103" s="64"/>
      <c r="G103" s="64"/>
      <c r="H103" s="64"/>
      <c r="I103" s="64" t="s">
        <v>579</v>
      </c>
    </row>
    <row r="104" spans="1:9" x14ac:dyDescent="0.2">
      <c r="A104" s="242" t="s">
        <v>770</v>
      </c>
      <c r="B104" s="63" t="s">
        <v>771</v>
      </c>
      <c r="C104" s="64"/>
      <c r="D104" s="64"/>
      <c r="E104" s="64"/>
      <c r="F104" s="64"/>
      <c r="G104" s="64"/>
      <c r="H104" s="64"/>
      <c r="I104" s="64" t="s">
        <v>579</v>
      </c>
    </row>
    <row r="105" spans="1:9" x14ac:dyDescent="0.2">
      <c r="A105" s="242" t="s">
        <v>772</v>
      </c>
      <c r="B105" s="63" t="s">
        <v>773</v>
      </c>
      <c r="C105" s="64"/>
      <c r="D105" s="64"/>
      <c r="E105" s="64"/>
      <c r="F105" s="64"/>
      <c r="G105" s="64"/>
      <c r="H105" s="64"/>
      <c r="I105" s="64" t="s">
        <v>579</v>
      </c>
    </row>
    <row r="106" spans="1:9" x14ac:dyDescent="0.2">
      <c r="A106" s="242" t="s">
        <v>112</v>
      </c>
      <c r="B106" s="63" t="s">
        <v>774</v>
      </c>
      <c r="C106" s="83" t="s">
        <v>579</v>
      </c>
      <c r="D106" s="83" t="s">
        <v>579</v>
      </c>
      <c r="E106" s="83" t="s">
        <v>579</v>
      </c>
      <c r="F106" s="83" t="s">
        <v>579</v>
      </c>
      <c r="G106" s="83"/>
      <c r="H106" s="83"/>
      <c r="I106" s="64"/>
    </row>
    <row r="107" spans="1:9" x14ac:dyDescent="0.2">
      <c r="A107" s="242" t="s">
        <v>112</v>
      </c>
      <c r="B107" s="63" t="s">
        <v>775</v>
      </c>
      <c r="C107" s="83" t="s">
        <v>579</v>
      </c>
      <c r="D107" s="83" t="s">
        <v>579</v>
      </c>
      <c r="E107" s="83" t="s">
        <v>579</v>
      </c>
      <c r="F107" s="83" t="s">
        <v>579</v>
      </c>
      <c r="G107" s="83"/>
      <c r="H107" s="83"/>
      <c r="I107" s="64"/>
    </row>
    <row r="108" spans="1:9" x14ac:dyDescent="0.2">
      <c r="A108" s="242" t="s">
        <v>112</v>
      </c>
      <c r="B108" s="63" t="s">
        <v>776</v>
      </c>
      <c r="C108" s="83" t="s">
        <v>579</v>
      </c>
      <c r="D108" s="83" t="s">
        <v>579</v>
      </c>
      <c r="E108" s="83" t="s">
        <v>579</v>
      </c>
      <c r="F108" s="83" t="s">
        <v>579</v>
      </c>
      <c r="G108" s="83"/>
      <c r="H108" s="83"/>
      <c r="I108" s="64"/>
    </row>
    <row r="109" spans="1:9" x14ac:dyDescent="0.2">
      <c r="A109" s="242" t="s">
        <v>112</v>
      </c>
      <c r="B109" s="63" t="s">
        <v>777</v>
      </c>
      <c r="C109" s="83" t="s">
        <v>579</v>
      </c>
      <c r="D109" s="83" t="s">
        <v>579</v>
      </c>
      <c r="E109" s="83" t="s">
        <v>579</v>
      </c>
      <c r="F109" s="83" t="s">
        <v>579</v>
      </c>
      <c r="G109" s="83"/>
      <c r="H109" s="83"/>
      <c r="I109" s="64"/>
    </row>
    <row r="110" spans="1:9" x14ac:dyDescent="0.2">
      <c r="A110" s="242" t="s">
        <v>112</v>
      </c>
      <c r="B110" s="63" t="s">
        <v>778</v>
      </c>
      <c r="C110" s="83" t="s">
        <v>579</v>
      </c>
      <c r="D110" s="83" t="s">
        <v>579</v>
      </c>
      <c r="E110" s="83" t="s">
        <v>579</v>
      </c>
      <c r="F110" s="83" t="s">
        <v>579</v>
      </c>
      <c r="G110" s="83"/>
      <c r="H110" s="83"/>
      <c r="I110" s="64"/>
    </row>
    <row r="111" spans="1:9" x14ac:dyDescent="0.2">
      <c r="A111" s="242" t="s">
        <v>112</v>
      </c>
      <c r="B111" s="63" t="s">
        <v>779</v>
      </c>
      <c r="C111" s="83" t="s">
        <v>579</v>
      </c>
      <c r="D111" s="83" t="s">
        <v>579</v>
      </c>
      <c r="E111" s="83" t="s">
        <v>579</v>
      </c>
      <c r="F111" s="83" t="s">
        <v>579</v>
      </c>
      <c r="G111" s="83"/>
      <c r="H111" s="83"/>
      <c r="I111" s="64"/>
    </row>
    <row r="112" spans="1:9" x14ac:dyDescent="0.2">
      <c r="A112" s="242" t="s">
        <v>112</v>
      </c>
      <c r="B112" s="63" t="s">
        <v>780</v>
      </c>
      <c r="C112" s="83" t="s">
        <v>579</v>
      </c>
      <c r="D112" s="83" t="s">
        <v>579</v>
      </c>
      <c r="E112" s="83" t="s">
        <v>579</v>
      </c>
      <c r="F112" s="83" t="s">
        <v>579</v>
      </c>
      <c r="G112" s="83"/>
      <c r="H112" s="83"/>
      <c r="I112" s="64"/>
    </row>
    <row r="113" spans="1:9" ht="24" x14ac:dyDescent="0.2">
      <c r="A113" s="242" t="s">
        <v>112</v>
      </c>
      <c r="B113" s="63" t="s">
        <v>265</v>
      </c>
      <c r="C113" s="83" t="s">
        <v>579</v>
      </c>
      <c r="D113" s="83" t="s">
        <v>579</v>
      </c>
      <c r="E113" s="83" t="s">
        <v>579</v>
      </c>
      <c r="F113" s="83" t="s">
        <v>579</v>
      </c>
      <c r="G113" s="83"/>
      <c r="H113" s="83"/>
      <c r="I113" s="64"/>
    </row>
    <row r="114" spans="1:9" ht="24" x14ac:dyDescent="0.2">
      <c r="A114" s="242" t="s">
        <v>112</v>
      </c>
      <c r="B114" s="63" t="s">
        <v>267</v>
      </c>
      <c r="C114" s="83" t="s">
        <v>579</v>
      </c>
      <c r="D114" s="83" t="s">
        <v>579</v>
      </c>
      <c r="E114" s="83" t="s">
        <v>579</v>
      </c>
      <c r="F114" s="83" t="s">
        <v>579</v>
      </c>
      <c r="G114" s="83"/>
      <c r="H114" s="83"/>
      <c r="I114" s="64"/>
    </row>
    <row r="115" spans="1:9" ht="24" x14ac:dyDescent="0.2">
      <c r="A115" s="242" t="s">
        <v>781</v>
      </c>
      <c r="B115" s="63" t="s">
        <v>782</v>
      </c>
      <c r="C115" s="83" t="s">
        <v>579</v>
      </c>
      <c r="D115" s="83" t="s">
        <v>579</v>
      </c>
      <c r="E115" s="83"/>
      <c r="F115" s="83" t="s">
        <v>579</v>
      </c>
      <c r="G115" s="83" t="s">
        <v>579</v>
      </c>
      <c r="H115" s="83"/>
      <c r="I115" s="64"/>
    </row>
    <row r="116" spans="1:9" x14ac:dyDescent="0.2">
      <c r="A116" s="242" t="s">
        <v>783</v>
      </c>
      <c r="B116" s="63" t="s">
        <v>784</v>
      </c>
      <c r="C116" s="83" t="s">
        <v>579</v>
      </c>
      <c r="D116" s="83"/>
      <c r="E116" s="83"/>
      <c r="F116" s="83" t="s">
        <v>579</v>
      </c>
      <c r="G116" s="83" t="s">
        <v>579</v>
      </c>
      <c r="H116" s="83"/>
      <c r="I116" s="64"/>
    </row>
    <row r="117" spans="1:9" x14ac:dyDescent="0.2">
      <c r="A117" s="242" t="s">
        <v>785</v>
      </c>
      <c r="B117" s="63" t="s">
        <v>786</v>
      </c>
      <c r="C117" s="83" t="s">
        <v>579</v>
      </c>
      <c r="D117" s="83"/>
      <c r="E117" s="83"/>
      <c r="F117" s="83" t="s">
        <v>579</v>
      </c>
      <c r="G117" s="83" t="s">
        <v>579</v>
      </c>
      <c r="H117" s="83"/>
      <c r="I117" s="64"/>
    </row>
    <row r="118" spans="1:9" x14ac:dyDescent="0.2">
      <c r="A118" s="242" t="s">
        <v>787</v>
      </c>
      <c r="B118" s="63" t="s">
        <v>788</v>
      </c>
      <c r="C118" s="83" t="s">
        <v>579</v>
      </c>
      <c r="D118" s="83"/>
      <c r="E118" s="83"/>
      <c r="F118" s="83"/>
      <c r="G118" s="83"/>
      <c r="H118" s="83"/>
      <c r="I118" s="64"/>
    </row>
    <row r="119" spans="1:9" ht="24" x14ac:dyDescent="0.2">
      <c r="A119" s="242" t="s">
        <v>789</v>
      </c>
      <c r="B119" s="63" t="s">
        <v>790</v>
      </c>
      <c r="C119" s="83" t="s">
        <v>579</v>
      </c>
      <c r="D119" s="83"/>
      <c r="E119" s="83"/>
      <c r="F119" s="83" t="s">
        <v>579</v>
      </c>
      <c r="G119" s="83"/>
      <c r="H119" s="83"/>
      <c r="I119" s="64"/>
    </row>
    <row r="120" spans="1:9" ht="24" x14ac:dyDescent="0.2">
      <c r="A120" s="242" t="s">
        <v>791</v>
      </c>
      <c r="B120" s="63" t="s">
        <v>792</v>
      </c>
      <c r="C120" s="83" t="s">
        <v>579</v>
      </c>
      <c r="D120" s="83"/>
      <c r="E120" s="83"/>
      <c r="F120" s="83" t="s">
        <v>579</v>
      </c>
      <c r="G120" s="83"/>
      <c r="H120" s="83"/>
      <c r="I120" s="64"/>
    </row>
    <row r="121" spans="1:9" x14ac:dyDescent="0.2">
      <c r="A121" s="242" t="s">
        <v>793</v>
      </c>
      <c r="B121" s="63" t="s">
        <v>794</v>
      </c>
      <c r="C121" s="83" t="s">
        <v>579</v>
      </c>
      <c r="D121" s="83"/>
      <c r="E121" s="83"/>
      <c r="F121" s="83" t="s">
        <v>579</v>
      </c>
      <c r="G121" s="83"/>
      <c r="H121" s="83"/>
      <c r="I121" s="64"/>
    </row>
    <row r="122" spans="1:9" ht="24" x14ac:dyDescent="0.2">
      <c r="A122" s="242" t="s">
        <v>795</v>
      </c>
      <c r="B122" s="63" t="s">
        <v>796</v>
      </c>
      <c r="C122" s="83" t="s">
        <v>579</v>
      </c>
      <c r="D122" s="83"/>
      <c r="E122" s="83"/>
      <c r="F122" s="83" t="s">
        <v>579</v>
      </c>
      <c r="G122" s="83"/>
      <c r="H122" s="83"/>
      <c r="I122" s="64"/>
    </row>
    <row r="123" spans="1:9" ht="24" x14ac:dyDescent="0.2">
      <c r="A123" s="242" t="s">
        <v>797</v>
      </c>
      <c r="B123" s="63" t="s">
        <v>798</v>
      </c>
      <c r="C123" s="83" t="s">
        <v>579</v>
      </c>
      <c r="D123" s="83"/>
      <c r="E123" s="83"/>
      <c r="F123" s="83" t="s">
        <v>579</v>
      </c>
      <c r="G123" s="83"/>
      <c r="H123" s="83"/>
      <c r="I123" s="64"/>
    </row>
    <row r="124" spans="1:9" x14ac:dyDescent="0.2">
      <c r="A124" s="242" t="s">
        <v>799</v>
      </c>
      <c r="B124" s="63" t="s">
        <v>800</v>
      </c>
      <c r="C124" s="83" t="s">
        <v>579</v>
      </c>
      <c r="D124" s="83"/>
      <c r="E124" s="83"/>
      <c r="F124" s="83" t="s">
        <v>579</v>
      </c>
      <c r="G124" s="83"/>
      <c r="H124" s="83"/>
      <c r="I124" s="64"/>
    </row>
    <row r="125" spans="1:9" x14ac:dyDescent="0.2">
      <c r="A125" s="242" t="s">
        <v>801</v>
      </c>
      <c r="B125" s="63" t="s">
        <v>802</v>
      </c>
      <c r="C125" s="83" t="s">
        <v>579</v>
      </c>
      <c r="D125" s="83"/>
      <c r="E125" s="83"/>
      <c r="F125" s="83" t="s">
        <v>579</v>
      </c>
      <c r="G125" s="83" t="s">
        <v>579</v>
      </c>
      <c r="H125" s="83"/>
      <c r="I125" s="64"/>
    </row>
    <row r="126" spans="1:9" x14ac:dyDescent="0.2">
      <c r="A126" s="242" t="s">
        <v>803</v>
      </c>
      <c r="B126" s="63" t="s">
        <v>804</v>
      </c>
      <c r="C126" s="83" t="s">
        <v>579</v>
      </c>
      <c r="D126" s="83"/>
      <c r="E126" s="83"/>
      <c r="F126" s="83" t="s">
        <v>579</v>
      </c>
      <c r="G126" s="83" t="s">
        <v>579</v>
      </c>
      <c r="H126" s="83"/>
      <c r="I126" s="64"/>
    </row>
    <row r="127" spans="1:9" x14ac:dyDescent="0.2">
      <c r="A127" s="242" t="s">
        <v>805</v>
      </c>
      <c r="B127" s="63" t="s">
        <v>806</v>
      </c>
      <c r="C127" s="83" t="s">
        <v>579</v>
      </c>
      <c r="D127" s="83"/>
      <c r="E127" s="83"/>
      <c r="F127" s="83" t="s">
        <v>579</v>
      </c>
      <c r="G127" s="83" t="s">
        <v>579</v>
      </c>
      <c r="H127" s="83"/>
      <c r="I127" s="64"/>
    </row>
    <row r="128" spans="1:9" x14ac:dyDescent="0.2">
      <c r="A128" s="242" t="s">
        <v>807</v>
      </c>
      <c r="B128" s="63" t="s">
        <v>808</v>
      </c>
      <c r="C128" s="83" t="s">
        <v>579</v>
      </c>
      <c r="D128" s="83"/>
      <c r="E128" s="83"/>
      <c r="F128" s="83" t="s">
        <v>579</v>
      </c>
      <c r="G128" s="83" t="s">
        <v>579</v>
      </c>
      <c r="H128" s="83"/>
      <c r="I128" s="64"/>
    </row>
    <row r="129" spans="1:9" x14ac:dyDescent="0.2">
      <c r="A129" s="242" t="s">
        <v>809</v>
      </c>
      <c r="B129" s="63" t="s">
        <v>810</v>
      </c>
      <c r="C129" s="83" t="s">
        <v>579</v>
      </c>
      <c r="D129" s="83"/>
      <c r="E129" s="83"/>
      <c r="F129" s="83" t="s">
        <v>579</v>
      </c>
      <c r="G129" s="83" t="s">
        <v>579</v>
      </c>
      <c r="H129" s="83"/>
      <c r="I129" s="64"/>
    </row>
    <row r="130" spans="1:9" x14ac:dyDescent="0.2">
      <c r="A130" s="242" t="s">
        <v>811</v>
      </c>
      <c r="B130" s="63" t="s">
        <v>812</v>
      </c>
      <c r="C130" s="83" t="s">
        <v>579</v>
      </c>
      <c r="D130" s="83"/>
      <c r="E130" s="83"/>
      <c r="F130" s="83" t="s">
        <v>579</v>
      </c>
      <c r="G130" s="83" t="s">
        <v>579</v>
      </c>
      <c r="H130" s="83"/>
      <c r="I130" s="64"/>
    </row>
    <row r="131" spans="1:9" x14ac:dyDescent="0.2">
      <c r="A131" s="242" t="s">
        <v>813</v>
      </c>
      <c r="B131" s="63" t="s">
        <v>814</v>
      </c>
      <c r="C131" s="83" t="s">
        <v>579</v>
      </c>
      <c r="D131" s="83"/>
      <c r="E131" s="83"/>
      <c r="F131" s="83" t="s">
        <v>579</v>
      </c>
      <c r="G131" s="83" t="s">
        <v>579</v>
      </c>
      <c r="H131" s="83"/>
      <c r="I131" s="64"/>
    </row>
    <row r="132" spans="1:9" x14ac:dyDescent="0.2">
      <c r="A132" s="242" t="s">
        <v>815</v>
      </c>
      <c r="B132" s="63" t="s">
        <v>816</v>
      </c>
      <c r="C132" s="83" t="s">
        <v>579</v>
      </c>
      <c r="D132" s="83"/>
      <c r="E132" s="83"/>
      <c r="F132" s="83" t="s">
        <v>579</v>
      </c>
      <c r="G132" s="83" t="s">
        <v>579</v>
      </c>
      <c r="H132" s="83"/>
      <c r="I132" s="64"/>
    </row>
    <row r="133" spans="1:9" x14ac:dyDescent="0.2">
      <c r="A133" s="242" t="s">
        <v>817</v>
      </c>
      <c r="B133" s="63" t="s">
        <v>818</v>
      </c>
      <c r="C133" s="83" t="s">
        <v>579</v>
      </c>
      <c r="D133" s="83"/>
      <c r="E133" s="83"/>
      <c r="F133" s="83" t="s">
        <v>579</v>
      </c>
      <c r="G133" s="83" t="s">
        <v>579</v>
      </c>
      <c r="H133" s="83"/>
      <c r="I133" s="64"/>
    </row>
    <row r="134" spans="1:9" x14ac:dyDescent="0.2">
      <c r="A134" s="242" t="s">
        <v>819</v>
      </c>
      <c r="B134" s="63" t="s">
        <v>820</v>
      </c>
      <c r="C134" s="83"/>
      <c r="D134" s="83"/>
      <c r="E134" s="83"/>
      <c r="F134" s="83"/>
      <c r="G134" s="83"/>
      <c r="H134" s="83"/>
      <c r="I134" s="64"/>
    </row>
    <row r="135" spans="1:9" x14ac:dyDescent="0.2">
      <c r="A135" s="242" t="s">
        <v>821</v>
      </c>
      <c r="B135" s="63" t="s">
        <v>822</v>
      </c>
      <c r="C135" s="83" t="s">
        <v>579</v>
      </c>
      <c r="D135" s="83"/>
      <c r="E135" s="83"/>
      <c r="F135" s="83" t="s">
        <v>579</v>
      </c>
      <c r="G135" s="83" t="s">
        <v>579</v>
      </c>
      <c r="H135" s="83"/>
      <c r="I135" s="64"/>
    </row>
    <row r="136" spans="1:9" x14ac:dyDescent="0.2">
      <c r="A136" s="242" t="s">
        <v>823</v>
      </c>
      <c r="B136" s="63" t="s">
        <v>824</v>
      </c>
      <c r="C136" s="83" t="s">
        <v>579</v>
      </c>
      <c r="D136" s="83"/>
      <c r="E136" s="83"/>
      <c r="F136" s="83" t="s">
        <v>579</v>
      </c>
      <c r="G136" s="83" t="s">
        <v>579</v>
      </c>
      <c r="H136" s="83"/>
      <c r="I136" s="64"/>
    </row>
    <row r="137" spans="1:9" x14ac:dyDescent="0.2">
      <c r="A137" s="242" t="s">
        <v>825</v>
      </c>
      <c r="B137" s="63" t="s">
        <v>826</v>
      </c>
      <c r="C137" s="83" t="s">
        <v>579</v>
      </c>
      <c r="D137" s="83"/>
      <c r="E137" s="83"/>
      <c r="F137" s="83" t="s">
        <v>579</v>
      </c>
      <c r="G137" s="83" t="s">
        <v>579</v>
      </c>
      <c r="H137" s="83"/>
      <c r="I137" s="64"/>
    </row>
    <row r="138" spans="1:9" x14ac:dyDescent="0.2">
      <c r="A138" s="242" t="s">
        <v>827</v>
      </c>
      <c r="B138" s="63" t="s">
        <v>828</v>
      </c>
      <c r="C138" s="83" t="s">
        <v>579</v>
      </c>
      <c r="D138" s="83"/>
      <c r="E138" s="83"/>
      <c r="F138" s="83" t="s">
        <v>579</v>
      </c>
      <c r="G138" s="83" t="s">
        <v>579</v>
      </c>
      <c r="H138" s="83"/>
      <c r="I138" s="64"/>
    </row>
    <row r="139" spans="1:9" x14ac:dyDescent="0.2">
      <c r="A139" s="242" t="s">
        <v>829</v>
      </c>
      <c r="B139" s="63" t="s">
        <v>830</v>
      </c>
      <c r="C139" s="83" t="s">
        <v>579</v>
      </c>
      <c r="D139" s="83"/>
      <c r="E139" s="83"/>
      <c r="F139" s="83" t="s">
        <v>579</v>
      </c>
      <c r="G139" s="83" t="s">
        <v>579</v>
      </c>
      <c r="H139" s="83"/>
      <c r="I139" s="64"/>
    </row>
    <row r="140" spans="1:9" x14ac:dyDescent="0.2">
      <c r="A140" s="242" t="s">
        <v>831</v>
      </c>
      <c r="B140" s="63" t="s">
        <v>832</v>
      </c>
      <c r="C140" s="83" t="s">
        <v>579</v>
      </c>
      <c r="D140" s="83"/>
      <c r="E140" s="83"/>
      <c r="F140" s="83" t="s">
        <v>579</v>
      </c>
      <c r="G140" s="83" t="s">
        <v>579</v>
      </c>
      <c r="H140" s="83"/>
      <c r="I140" s="64"/>
    </row>
    <row r="141" spans="1:9" x14ac:dyDescent="0.2">
      <c r="A141" s="242" t="s">
        <v>299</v>
      </c>
      <c r="B141" s="63" t="s">
        <v>833</v>
      </c>
      <c r="C141" s="83" t="s">
        <v>579</v>
      </c>
      <c r="D141" s="83" t="s">
        <v>579</v>
      </c>
      <c r="E141" s="83" t="s">
        <v>579</v>
      </c>
      <c r="F141" s="83" t="s">
        <v>579</v>
      </c>
      <c r="G141" s="83" t="s">
        <v>579</v>
      </c>
      <c r="H141" s="83"/>
      <c r="I141" s="64"/>
    </row>
    <row r="142" spans="1:9" x14ac:dyDescent="0.2">
      <c r="A142" s="242" t="s">
        <v>302</v>
      </c>
      <c r="B142" s="63" t="s">
        <v>834</v>
      </c>
      <c r="C142" s="83" t="s">
        <v>579</v>
      </c>
      <c r="D142" s="83" t="s">
        <v>579</v>
      </c>
      <c r="E142" s="83" t="s">
        <v>579</v>
      </c>
      <c r="F142" s="83" t="s">
        <v>579</v>
      </c>
      <c r="G142" s="83" t="s">
        <v>579</v>
      </c>
      <c r="H142" s="83" t="s">
        <v>579</v>
      </c>
      <c r="I142" s="64"/>
    </row>
    <row r="143" spans="1:9" x14ac:dyDescent="0.2">
      <c r="A143" s="242" t="s">
        <v>305</v>
      </c>
      <c r="B143" s="63" t="s">
        <v>835</v>
      </c>
      <c r="C143" s="83" t="s">
        <v>579</v>
      </c>
      <c r="D143" s="83" t="s">
        <v>579</v>
      </c>
      <c r="E143" s="83" t="s">
        <v>579</v>
      </c>
      <c r="F143" s="83" t="s">
        <v>579</v>
      </c>
      <c r="G143" s="83" t="s">
        <v>579</v>
      </c>
      <c r="H143" s="83" t="s">
        <v>579</v>
      </c>
      <c r="I143" s="64"/>
    </row>
    <row r="144" spans="1:9" x14ac:dyDescent="0.2">
      <c r="A144" s="242" t="s">
        <v>308</v>
      </c>
      <c r="B144" s="63" t="s">
        <v>836</v>
      </c>
      <c r="C144" s="83" t="s">
        <v>579</v>
      </c>
      <c r="D144" s="83" t="s">
        <v>579</v>
      </c>
      <c r="E144" s="83" t="s">
        <v>579</v>
      </c>
      <c r="F144" s="83" t="s">
        <v>579</v>
      </c>
      <c r="G144" s="83" t="s">
        <v>579</v>
      </c>
      <c r="H144" s="83" t="s">
        <v>579</v>
      </c>
      <c r="I144" s="64"/>
    </row>
    <row r="145" spans="1:9" x14ac:dyDescent="0.2">
      <c r="A145" s="242" t="s">
        <v>311</v>
      </c>
      <c r="B145" s="63" t="s">
        <v>837</v>
      </c>
      <c r="C145" s="83" t="s">
        <v>579</v>
      </c>
      <c r="D145" s="83" t="s">
        <v>579</v>
      </c>
      <c r="E145" s="83" t="s">
        <v>579</v>
      </c>
      <c r="F145" s="83" t="s">
        <v>579</v>
      </c>
      <c r="G145" s="83" t="s">
        <v>579</v>
      </c>
      <c r="H145" s="83" t="s">
        <v>579</v>
      </c>
      <c r="I145" s="64"/>
    </row>
    <row r="146" spans="1:9" x14ac:dyDescent="0.2">
      <c r="A146" s="242" t="s">
        <v>314</v>
      </c>
      <c r="B146" s="63" t="s">
        <v>838</v>
      </c>
      <c r="C146" s="83" t="s">
        <v>579</v>
      </c>
      <c r="D146" s="83" t="s">
        <v>579</v>
      </c>
      <c r="E146" s="83" t="s">
        <v>579</v>
      </c>
      <c r="F146" s="83" t="s">
        <v>579</v>
      </c>
      <c r="G146" s="83" t="s">
        <v>579</v>
      </c>
      <c r="H146" s="83" t="s">
        <v>579</v>
      </c>
      <c r="I146" s="64"/>
    </row>
    <row r="147" spans="1:9" ht="24" x14ac:dyDescent="0.2">
      <c r="A147" s="242" t="s">
        <v>317</v>
      </c>
      <c r="B147" s="63" t="s">
        <v>839</v>
      </c>
      <c r="C147" s="83" t="s">
        <v>579</v>
      </c>
      <c r="D147" s="83" t="s">
        <v>579</v>
      </c>
      <c r="E147" s="83" t="s">
        <v>579</v>
      </c>
      <c r="F147" s="83" t="s">
        <v>579</v>
      </c>
      <c r="G147" s="83" t="s">
        <v>579</v>
      </c>
      <c r="H147" s="83" t="s">
        <v>579</v>
      </c>
      <c r="I147" s="64"/>
    </row>
    <row r="148" spans="1:9" x14ac:dyDescent="0.2">
      <c r="A148" s="242" t="s">
        <v>840</v>
      </c>
      <c r="B148" s="63" t="s">
        <v>841</v>
      </c>
      <c r="C148" s="83"/>
      <c r="D148" s="83"/>
      <c r="E148" s="83"/>
      <c r="F148" s="83"/>
      <c r="G148" s="83" t="s">
        <v>579</v>
      </c>
      <c r="H148" s="83"/>
      <c r="I148" s="64"/>
    </row>
    <row r="149" spans="1:9" x14ac:dyDescent="0.2">
      <c r="A149" s="242" t="s">
        <v>842</v>
      </c>
      <c r="B149" s="63" t="s">
        <v>843</v>
      </c>
      <c r="C149" s="83"/>
      <c r="D149" s="83"/>
      <c r="E149" s="83"/>
      <c r="F149" s="83"/>
      <c r="G149" s="83" t="s">
        <v>579</v>
      </c>
      <c r="H149" s="83"/>
      <c r="I149" s="64"/>
    </row>
    <row r="150" spans="1:9" x14ac:dyDescent="0.2">
      <c r="A150" s="242" t="s">
        <v>844</v>
      </c>
      <c r="B150" s="63" t="s">
        <v>845</v>
      </c>
      <c r="C150" s="83"/>
      <c r="D150" s="83"/>
      <c r="E150" s="83"/>
      <c r="F150" s="83"/>
      <c r="G150" s="83" t="s">
        <v>579</v>
      </c>
      <c r="H150" s="83"/>
      <c r="I150" s="64"/>
    </row>
    <row r="151" spans="1:9" x14ac:dyDescent="0.2">
      <c r="A151" s="242" t="s">
        <v>846</v>
      </c>
      <c r="B151" s="63" t="s">
        <v>847</v>
      </c>
      <c r="C151" s="83"/>
      <c r="D151" s="83"/>
      <c r="E151" s="83"/>
      <c r="F151" s="83"/>
      <c r="G151" s="83" t="s">
        <v>579</v>
      </c>
      <c r="H151" s="83"/>
      <c r="I151" s="64"/>
    </row>
    <row r="152" spans="1:9" ht="24" x14ac:dyDescent="0.2">
      <c r="A152" s="242" t="s">
        <v>848</v>
      </c>
      <c r="B152" s="63" t="s">
        <v>849</v>
      </c>
      <c r="C152" s="83"/>
      <c r="D152" s="83"/>
      <c r="E152" s="83"/>
      <c r="F152" s="83"/>
      <c r="G152" s="83" t="s">
        <v>579</v>
      </c>
      <c r="H152" s="83"/>
      <c r="I152" s="64"/>
    </row>
    <row r="153" spans="1:9" ht="24" x14ac:dyDescent="0.2">
      <c r="A153" s="242" t="s">
        <v>850</v>
      </c>
      <c r="B153" s="63" t="s">
        <v>851</v>
      </c>
      <c r="C153" s="83"/>
      <c r="D153" s="83"/>
      <c r="E153" s="83"/>
      <c r="F153" s="83"/>
      <c r="G153" s="83" t="s">
        <v>579</v>
      </c>
      <c r="H153" s="83"/>
      <c r="I153" s="64"/>
    </row>
    <row r="154" spans="1:9" x14ac:dyDescent="0.2">
      <c r="A154" s="242" t="s">
        <v>852</v>
      </c>
      <c r="B154" s="63" t="s">
        <v>853</v>
      </c>
      <c r="C154" s="64"/>
      <c r="D154" s="64"/>
      <c r="E154" s="64"/>
      <c r="F154" s="64"/>
      <c r="G154" s="64" t="s">
        <v>579</v>
      </c>
      <c r="H154" s="64"/>
      <c r="I154" s="64"/>
    </row>
    <row r="155" spans="1:9" ht="24" x14ac:dyDescent="0.2">
      <c r="A155" s="242" t="s">
        <v>854</v>
      </c>
      <c r="B155" s="63" t="s">
        <v>855</v>
      </c>
      <c r="C155" s="64"/>
      <c r="D155" s="64"/>
      <c r="E155" s="64"/>
      <c r="F155" s="64"/>
      <c r="G155" s="64" t="s">
        <v>579</v>
      </c>
      <c r="H155" s="64"/>
      <c r="I155" s="64"/>
    </row>
    <row r="156" spans="1:9" x14ac:dyDescent="0.2">
      <c r="A156" s="242" t="s">
        <v>856</v>
      </c>
      <c r="B156" s="63" t="s">
        <v>857</v>
      </c>
      <c r="C156" s="64"/>
      <c r="D156" s="64"/>
      <c r="E156" s="64"/>
      <c r="F156" s="64"/>
      <c r="G156" s="64" t="s">
        <v>579</v>
      </c>
      <c r="H156" s="64"/>
      <c r="I156" s="64"/>
    </row>
    <row r="157" spans="1:9" x14ac:dyDescent="0.2">
      <c r="A157" s="242" t="s">
        <v>858</v>
      </c>
      <c r="B157" s="63" t="s">
        <v>859</v>
      </c>
      <c r="C157" s="64"/>
      <c r="D157" s="64"/>
      <c r="E157" s="64"/>
      <c r="F157" s="64"/>
      <c r="G157" s="64" t="s">
        <v>579</v>
      </c>
      <c r="H157" s="64"/>
      <c r="I157" s="64"/>
    </row>
    <row r="158" spans="1:9" ht="24" x14ac:dyDescent="0.2">
      <c r="A158" s="242" t="s">
        <v>860</v>
      </c>
      <c r="B158" s="63" t="s">
        <v>861</v>
      </c>
      <c r="C158" s="64"/>
      <c r="D158" s="64"/>
      <c r="E158" s="64"/>
      <c r="F158" s="64"/>
      <c r="G158" s="64" t="s">
        <v>579</v>
      </c>
      <c r="H158" s="64"/>
      <c r="I158" s="64"/>
    </row>
    <row r="159" spans="1:9" x14ac:dyDescent="0.2">
      <c r="A159" s="242" t="s">
        <v>862</v>
      </c>
      <c r="B159" s="63" t="s">
        <v>863</v>
      </c>
      <c r="C159" s="64"/>
      <c r="D159" s="64"/>
      <c r="E159" s="64"/>
      <c r="F159" s="64"/>
      <c r="G159" s="64" t="s">
        <v>579</v>
      </c>
      <c r="H159" s="64"/>
      <c r="I159" s="64"/>
    </row>
    <row r="160" spans="1:9" ht="24" x14ac:dyDescent="0.2">
      <c r="A160" s="242" t="s">
        <v>864</v>
      </c>
      <c r="B160" s="63" t="s">
        <v>865</v>
      </c>
      <c r="C160" s="64"/>
      <c r="D160" s="64"/>
      <c r="E160" s="64"/>
      <c r="F160" s="64"/>
      <c r="G160" s="64" t="s">
        <v>579</v>
      </c>
      <c r="H160" s="64"/>
      <c r="I160" s="64"/>
    </row>
    <row r="161" spans="1:9" x14ac:dyDescent="0.2">
      <c r="A161" s="242" t="s">
        <v>866</v>
      </c>
      <c r="B161" s="63" t="s">
        <v>867</v>
      </c>
      <c r="C161" s="64"/>
      <c r="D161" s="83"/>
      <c r="E161" s="83"/>
      <c r="F161" s="83"/>
      <c r="G161" s="83" t="s">
        <v>579</v>
      </c>
      <c r="H161" s="83"/>
      <c r="I161" s="64"/>
    </row>
    <row r="162" spans="1:9" x14ac:dyDescent="0.2">
      <c r="A162" s="242" t="s">
        <v>868</v>
      </c>
      <c r="B162" s="63" t="s">
        <v>869</v>
      </c>
      <c r="C162" s="64"/>
      <c r="D162" s="83"/>
      <c r="E162" s="83"/>
      <c r="F162" s="83"/>
      <c r="G162" s="83" t="s">
        <v>579</v>
      </c>
      <c r="H162" s="83"/>
      <c r="I162" s="64"/>
    </row>
    <row r="163" spans="1:9" x14ac:dyDescent="0.2">
      <c r="A163" s="242" t="s">
        <v>870</v>
      </c>
      <c r="B163" s="63" t="s">
        <v>871</v>
      </c>
      <c r="C163" s="64" t="s">
        <v>579</v>
      </c>
      <c r="D163" s="83" t="s">
        <v>579</v>
      </c>
      <c r="E163" s="83" t="s">
        <v>579</v>
      </c>
      <c r="F163" s="83" t="s">
        <v>579</v>
      </c>
      <c r="G163" s="83" t="s">
        <v>579</v>
      </c>
      <c r="H163" s="83"/>
      <c r="I163" s="64"/>
    </row>
    <row r="164" spans="1:9" ht="24" x14ac:dyDescent="0.2">
      <c r="A164" s="242" t="s">
        <v>872</v>
      </c>
      <c r="B164" s="63" t="s">
        <v>873</v>
      </c>
      <c r="C164" s="64"/>
      <c r="D164" s="83"/>
      <c r="E164" s="83"/>
      <c r="F164" s="83"/>
      <c r="G164" s="83" t="s">
        <v>579</v>
      </c>
      <c r="H164" s="83"/>
      <c r="I164" s="64"/>
    </row>
    <row r="165" spans="1:9" ht="24" x14ac:dyDescent="0.2">
      <c r="A165" s="242" t="s">
        <v>874</v>
      </c>
      <c r="B165" s="63" t="s">
        <v>875</v>
      </c>
      <c r="C165" s="64"/>
      <c r="D165" s="83"/>
      <c r="E165" s="83"/>
      <c r="F165" s="83"/>
      <c r="G165" s="83" t="s">
        <v>579</v>
      </c>
      <c r="H165" s="83"/>
      <c r="I165" s="64"/>
    </row>
    <row r="166" spans="1:9" ht="24" x14ac:dyDescent="0.2">
      <c r="A166" s="242" t="s">
        <v>876</v>
      </c>
      <c r="B166" s="63" t="s">
        <v>877</v>
      </c>
      <c r="C166" s="64"/>
      <c r="D166" s="64"/>
      <c r="E166" s="64"/>
      <c r="F166" s="64"/>
      <c r="G166" s="64" t="s">
        <v>579</v>
      </c>
      <c r="H166" s="64"/>
      <c r="I166" s="64"/>
    </row>
    <row r="167" spans="1:9" ht="24" x14ac:dyDescent="0.2">
      <c r="A167" s="242" t="s">
        <v>878</v>
      </c>
      <c r="B167" s="63" t="s">
        <v>879</v>
      </c>
      <c r="C167" s="64"/>
      <c r="D167" s="64"/>
      <c r="E167" s="64"/>
      <c r="F167" s="64"/>
      <c r="G167" s="64" t="s">
        <v>579</v>
      </c>
      <c r="H167" s="64"/>
      <c r="I167" s="64"/>
    </row>
    <row r="168" spans="1:9" x14ac:dyDescent="0.2">
      <c r="A168" s="242" t="s">
        <v>880</v>
      </c>
      <c r="B168" s="63" t="s">
        <v>881</v>
      </c>
      <c r="C168" s="64"/>
      <c r="D168" s="64"/>
      <c r="E168" s="64"/>
      <c r="F168" s="64"/>
      <c r="G168" s="64" t="s">
        <v>579</v>
      </c>
      <c r="H168" s="64"/>
      <c r="I168" s="64"/>
    </row>
    <row r="169" spans="1:9" ht="24" x14ac:dyDescent="0.2">
      <c r="A169" s="242" t="s">
        <v>882</v>
      </c>
      <c r="B169" s="63" t="s">
        <v>883</v>
      </c>
      <c r="C169" s="64"/>
      <c r="D169" s="64"/>
      <c r="E169" s="64"/>
      <c r="F169" s="64"/>
      <c r="G169" s="64" t="s">
        <v>579</v>
      </c>
      <c r="H169" s="64"/>
      <c r="I169" s="64"/>
    </row>
    <row r="170" spans="1:9" x14ac:dyDescent="0.2">
      <c r="A170" s="242" t="s">
        <v>884</v>
      </c>
      <c r="B170" s="63" t="s">
        <v>885</v>
      </c>
      <c r="C170" s="64"/>
      <c r="D170" s="64"/>
      <c r="E170" s="64"/>
      <c r="F170" s="64"/>
      <c r="G170" s="64" t="s">
        <v>579</v>
      </c>
      <c r="H170" s="64"/>
      <c r="I170" s="64"/>
    </row>
    <row r="171" spans="1:9" ht="24" x14ac:dyDescent="0.2">
      <c r="A171" s="242" t="s">
        <v>886</v>
      </c>
      <c r="B171" s="63" t="s">
        <v>887</v>
      </c>
      <c r="C171" s="64"/>
      <c r="D171" s="64"/>
      <c r="E171" s="64"/>
      <c r="F171" s="64"/>
      <c r="G171" s="64" t="s">
        <v>579</v>
      </c>
      <c r="H171" s="64"/>
      <c r="I171" s="64"/>
    </row>
    <row r="172" spans="1:9" ht="24" x14ac:dyDescent="0.2">
      <c r="A172" s="242" t="s">
        <v>888</v>
      </c>
      <c r="B172" s="63" t="s">
        <v>889</v>
      </c>
      <c r="C172" s="64"/>
      <c r="D172" s="64"/>
      <c r="E172" s="64"/>
      <c r="F172" s="64"/>
      <c r="G172" s="64" t="s">
        <v>579</v>
      </c>
      <c r="H172" s="64"/>
      <c r="I172" s="64"/>
    </row>
    <row r="173" spans="1:9" ht="36" x14ac:dyDescent="0.2">
      <c r="A173" s="242" t="s">
        <v>890</v>
      </c>
      <c r="B173" s="63" t="s">
        <v>891</v>
      </c>
      <c r="C173" s="64"/>
      <c r="D173" s="64"/>
      <c r="E173" s="64"/>
      <c r="F173" s="64"/>
      <c r="G173" s="64" t="s">
        <v>579</v>
      </c>
      <c r="H173" s="64"/>
      <c r="I173" s="64"/>
    </row>
    <row r="174" spans="1:9" x14ac:dyDescent="0.2">
      <c r="A174" s="242" t="s">
        <v>892</v>
      </c>
      <c r="B174" s="63" t="s">
        <v>893</v>
      </c>
      <c r="C174" s="64"/>
      <c r="D174" s="64"/>
      <c r="E174" s="64"/>
      <c r="F174" s="64"/>
      <c r="G174" s="64" t="s">
        <v>579</v>
      </c>
      <c r="H174" s="64"/>
      <c r="I174" s="64"/>
    </row>
    <row r="175" spans="1:9" x14ac:dyDescent="0.2">
      <c r="A175" s="242" t="s">
        <v>894</v>
      </c>
      <c r="B175" s="63" t="s">
        <v>895</v>
      </c>
      <c r="C175" s="64"/>
      <c r="D175" s="64"/>
      <c r="E175" s="64"/>
      <c r="F175" s="64"/>
      <c r="G175" s="64" t="s">
        <v>579</v>
      </c>
      <c r="H175" s="64"/>
      <c r="I175" s="64"/>
    </row>
    <row r="176" spans="1:9" x14ac:dyDescent="0.2">
      <c r="A176" s="242" t="s">
        <v>896</v>
      </c>
      <c r="B176" s="63" t="s">
        <v>897</v>
      </c>
      <c r="C176" s="64"/>
      <c r="D176" s="64"/>
      <c r="E176" s="64"/>
      <c r="F176" s="64"/>
      <c r="G176" s="64" t="s">
        <v>579</v>
      </c>
      <c r="H176" s="64"/>
      <c r="I176" s="64"/>
    </row>
    <row r="177" spans="1:9" x14ac:dyDescent="0.2">
      <c r="A177" s="242" t="s">
        <v>898</v>
      </c>
      <c r="B177" s="63" t="s">
        <v>899</v>
      </c>
      <c r="C177" s="64"/>
      <c r="D177" s="64"/>
      <c r="E177" s="64"/>
      <c r="F177" s="64"/>
      <c r="G177" s="64" t="s">
        <v>579</v>
      </c>
      <c r="H177" s="64"/>
      <c r="I177" s="64"/>
    </row>
    <row r="178" spans="1:9" x14ac:dyDescent="0.2">
      <c r="A178" s="242" t="s">
        <v>900</v>
      </c>
      <c r="B178" s="63" t="s">
        <v>901</v>
      </c>
      <c r="C178" s="64"/>
      <c r="D178" s="64"/>
      <c r="E178" s="64"/>
      <c r="F178" s="64"/>
      <c r="G178" s="64" t="s">
        <v>579</v>
      </c>
      <c r="H178" s="64"/>
      <c r="I178" s="64"/>
    </row>
    <row r="179" spans="1:9" x14ac:dyDescent="0.2">
      <c r="A179" s="242" t="s">
        <v>902</v>
      </c>
      <c r="B179" s="63" t="s">
        <v>903</v>
      </c>
      <c r="C179" s="64"/>
      <c r="D179" s="64"/>
      <c r="E179" s="64"/>
      <c r="F179" s="64"/>
      <c r="G179" s="64" t="s">
        <v>579</v>
      </c>
      <c r="H179" s="64"/>
      <c r="I179" s="64"/>
    </row>
    <row r="180" spans="1:9" x14ac:dyDescent="0.2">
      <c r="A180" s="242" t="s">
        <v>904</v>
      </c>
      <c r="B180" s="63" t="s">
        <v>905</v>
      </c>
      <c r="C180" s="64"/>
      <c r="D180" s="64"/>
      <c r="E180" s="64"/>
      <c r="F180" s="64"/>
      <c r="G180" s="64" t="s">
        <v>579</v>
      </c>
      <c r="H180" s="64"/>
      <c r="I180" s="64"/>
    </row>
    <row r="181" spans="1:9" x14ac:dyDescent="0.2">
      <c r="A181" s="242" t="s">
        <v>906</v>
      </c>
      <c r="B181" s="63" t="s">
        <v>907</v>
      </c>
      <c r="C181" s="64"/>
      <c r="D181" s="64"/>
      <c r="E181" s="64"/>
      <c r="F181" s="64"/>
      <c r="G181" s="64" t="s">
        <v>579</v>
      </c>
      <c r="H181" s="64"/>
      <c r="I181" s="64"/>
    </row>
    <row r="182" spans="1:9" x14ac:dyDescent="0.2">
      <c r="A182" s="242" t="s">
        <v>908</v>
      </c>
      <c r="B182" s="63" t="s">
        <v>909</v>
      </c>
      <c r="C182" s="64"/>
      <c r="D182" s="64"/>
      <c r="E182" s="64"/>
      <c r="F182" s="64"/>
      <c r="G182" s="64" t="s">
        <v>579</v>
      </c>
      <c r="H182" s="64"/>
      <c r="I182" s="64"/>
    </row>
    <row r="183" spans="1:9" x14ac:dyDescent="0.2">
      <c r="A183" s="242" t="s">
        <v>910</v>
      </c>
      <c r="B183" s="63" t="s">
        <v>911</v>
      </c>
      <c r="C183" s="64"/>
      <c r="D183" s="64"/>
      <c r="E183" s="64"/>
      <c r="F183" s="64"/>
      <c r="G183" s="64" t="s">
        <v>579</v>
      </c>
      <c r="H183" s="64"/>
      <c r="I183" s="64"/>
    </row>
    <row r="184" spans="1:9" x14ac:dyDescent="0.2">
      <c r="A184" s="242" t="s">
        <v>912</v>
      </c>
      <c r="B184" s="63" t="s">
        <v>913</v>
      </c>
      <c r="C184" s="64"/>
      <c r="D184" s="64"/>
      <c r="E184" s="64"/>
      <c r="F184" s="64"/>
      <c r="G184" s="64" t="s">
        <v>579</v>
      </c>
      <c r="H184" s="64"/>
      <c r="I184" s="64"/>
    </row>
    <row r="185" spans="1:9" x14ac:dyDescent="0.2">
      <c r="A185" s="242" t="s">
        <v>914</v>
      </c>
      <c r="B185" s="63" t="s">
        <v>915</v>
      </c>
      <c r="C185" s="64"/>
      <c r="D185" s="64"/>
      <c r="E185" s="64"/>
      <c r="F185" s="64"/>
      <c r="G185" s="64" t="s">
        <v>579</v>
      </c>
      <c r="H185" s="64"/>
      <c r="I185" s="64"/>
    </row>
    <row r="186" spans="1:9" x14ac:dyDescent="0.2">
      <c r="A186" s="242" t="s">
        <v>916</v>
      </c>
      <c r="B186" s="63" t="s">
        <v>917</v>
      </c>
      <c r="C186" s="64"/>
      <c r="D186" s="64"/>
      <c r="E186" s="64"/>
      <c r="F186" s="64"/>
      <c r="G186" s="64" t="s">
        <v>579</v>
      </c>
      <c r="H186" s="64"/>
      <c r="I186" s="64"/>
    </row>
    <row r="187" spans="1:9" x14ac:dyDescent="0.2">
      <c r="A187" s="242" t="s">
        <v>918</v>
      </c>
      <c r="B187" s="63" t="s">
        <v>919</v>
      </c>
      <c r="C187" s="64"/>
      <c r="D187" s="64"/>
      <c r="E187" s="64"/>
      <c r="F187" s="64"/>
      <c r="G187" s="64" t="s">
        <v>579</v>
      </c>
      <c r="H187" s="64"/>
      <c r="I187" s="64"/>
    </row>
    <row r="188" spans="1:9" ht="24" x14ac:dyDescent="0.2">
      <c r="A188" s="242" t="s">
        <v>920</v>
      </c>
      <c r="B188" s="63" t="s">
        <v>921</v>
      </c>
      <c r="C188" s="64"/>
      <c r="D188" s="64"/>
      <c r="E188" s="64"/>
      <c r="F188" s="64"/>
      <c r="G188" s="64" t="s">
        <v>579</v>
      </c>
      <c r="H188" s="64"/>
      <c r="I188" s="64"/>
    </row>
    <row r="189" spans="1:9" ht="24" x14ac:dyDescent="0.2">
      <c r="A189" s="242" t="s">
        <v>922</v>
      </c>
      <c r="B189" s="63" t="s">
        <v>923</v>
      </c>
      <c r="C189" s="64"/>
      <c r="D189" s="64"/>
      <c r="E189" s="64"/>
      <c r="F189" s="64"/>
      <c r="G189" s="64" t="s">
        <v>579</v>
      </c>
      <c r="H189" s="64"/>
      <c r="I189" s="64"/>
    </row>
    <row r="190" spans="1:9" ht="36" x14ac:dyDescent="0.2">
      <c r="A190" s="242" t="s">
        <v>924</v>
      </c>
      <c r="B190" s="63" t="s">
        <v>925</v>
      </c>
      <c r="C190" s="64"/>
      <c r="D190" s="64"/>
      <c r="E190" s="64"/>
      <c r="F190" s="64"/>
      <c r="G190" s="64" t="s">
        <v>579</v>
      </c>
      <c r="H190" s="64"/>
      <c r="I190" s="64"/>
    </row>
    <row r="191" spans="1:9" ht="36" x14ac:dyDescent="0.2">
      <c r="A191" s="242" t="s">
        <v>926</v>
      </c>
      <c r="B191" s="63" t="s">
        <v>927</v>
      </c>
      <c r="C191" s="64"/>
      <c r="D191" s="64"/>
      <c r="E191" s="64"/>
      <c r="F191" s="64"/>
      <c r="G191" s="64" t="s">
        <v>579</v>
      </c>
      <c r="H191" s="64"/>
      <c r="I191" s="64"/>
    </row>
    <row r="192" spans="1:9" ht="36" x14ac:dyDescent="0.2">
      <c r="A192" s="242" t="s">
        <v>928</v>
      </c>
      <c r="B192" s="63" t="s">
        <v>929</v>
      </c>
      <c r="C192" s="64"/>
      <c r="D192" s="64"/>
      <c r="E192" s="64"/>
      <c r="F192" s="64"/>
      <c r="G192" s="64" t="s">
        <v>579</v>
      </c>
      <c r="H192" s="64"/>
      <c r="I192" s="64"/>
    </row>
    <row r="193" spans="1:9" ht="36" x14ac:dyDescent="0.2">
      <c r="A193" s="242" t="s">
        <v>930</v>
      </c>
      <c r="B193" s="63" t="s">
        <v>931</v>
      </c>
      <c r="C193" s="64"/>
      <c r="D193" s="64"/>
      <c r="E193" s="64"/>
      <c r="F193" s="64"/>
      <c r="G193" s="64" t="s">
        <v>579</v>
      </c>
      <c r="H193" s="64"/>
      <c r="I193" s="64"/>
    </row>
    <row r="194" spans="1:9" ht="24" x14ac:dyDescent="0.2">
      <c r="A194" s="242" t="s">
        <v>932</v>
      </c>
      <c r="B194" s="63" t="s">
        <v>933</v>
      </c>
      <c r="C194" s="64"/>
      <c r="D194" s="64"/>
      <c r="E194" s="64"/>
      <c r="F194" s="64"/>
      <c r="G194" s="64" t="s">
        <v>579</v>
      </c>
      <c r="H194" s="64"/>
      <c r="I194" s="64"/>
    </row>
    <row r="195" spans="1:9" x14ac:dyDescent="0.2">
      <c r="A195" s="242" t="s">
        <v>934</v>
      </c>
      <c r="B195" s="63" t="s">
        <v>935</v>
      </c>
      <c r="C195" s="64"/>
      <c r="D195" s="64"/>
      <c r="E195" s="64"/>
      <c r="F195" s="64"/>
      <c r="G195" s="64" t="s">
        <v>579</v>
      </c>
      <c r="H195" s="64"/>
      <c r="I195" s="64"/>
    </row>
    <row r="196" spans="1:9" x14ac:dyDescent="0.2">
      <c r="A196" s="242" t="s">
        <v>936</v>
      </c>
      <c r="B196" s="63" t="s">
        <v>937</v>
      </c>
      <c r="C196" s="64"/>
      <c r="D196" s="64"/>
      <c r="E196" s="64"/>
      <c r="F196" s="64"/>
      <c r="G196" s="64" t="s">
        <v>579</v>
      </c>
      <c r="H196" s="64"/>
      <c r="I196" s="64"/>
    </row>
    <row r="197" spans="1:9" x14ac:dyDescent="0.2">
      <c r="A197" s="242" t="s">
        <v>938</v>
      </c>
      <c r="B197" s="63" t="s">
        <v>939</v>
      </c>
      <c r="C197" s="64"/>
      <c r="D197" s="64"/>
      <c r="E197" s="64"/>
      <c r="F197" s="64"/>
      <c r="G197" s="64" t="s">
        <v>579</v>
      </c>
      <c r="H197" s="64"/>
      <c r="I197" s="64"/>
    </row>
    <row r="198" spans="1:9" x14ac:dyDescent="0.2">
      <c r="A198" s="242" t="s">
        <v>940</v>
      </c>
      <c r="B198" s="63" t="s">
        <v>941</v>
      </c>
      <c r="C198" s="64"/>
      <c r="D198" s="64"/>
      <c r="E198" s="64"/>
      <c r="F198" s="64"/>
      <c r="G198" s="64" t="s">
        <v>579</v>
      </c>
      <c r="H198" s="64"/>
      <c r="I198" s="64"/>
    </row>
    <row r="199" spans="1:9" x14ac:dyDescent="0.2">
      <c r="A199" s="242" t="s">
        <v>942</v>
      </c>
      <c r="B199" s="63" t="s">
        <v>943</v>
      </c>
      <c r="C199" s="64"/>
      <c r="D199" s="64"/>
      <c r="E199" s="64"/>
      <c r="F199" s="64"/>
      <c r="G199" s="64" t="s">
        <v>579</v>
      </c>
      <c r="H199" s="64"/>
      <c r="I199" s="64"/>
    </row>
    <row r="200" spans="1:9" ht="24" x14ac:dyDescent="0.2">
      <c r="A200" s="242" t="s">
        <v>944</v>
      </c>
      <c r="B200" s="63" t="s">
        <v>945</v>
      </c>
      <c r="C200" s="64"/>
      <c r="D200" s="64"/>
      <c r="E200" s="64"/>
      <c r="F200" s="64"/>
      <c r="G200" s="64" t="s">
        <v>579</v>
      </c>
      <c r="H200" s="64"/>
      <c r="I200" s="64"/>
    </row>
    <row r="201" spans="1:9" x14ac:dyDescent="0.2">
      <c r="A201" s="242" t="s">
        <v>946</v>
      </c>
      <c r="B201" s="63" t="s">
        <v>947</v>
      </c>
      <c r="C201" s="64"/>
      <c r="D201" s="64"/>
      <c r="E201" s="64"/>
      <c r="F201" s="64"/>
      <c r="G201" s="64" t="s">
        <v>579</v>
      </c>
      <c r="H201" s="64"/>
      <c r="I201" s="64"/>
    </row>
    <row r="202" spans="1:9" x14ac:dyDescent="0.2">
      <c r="A202" s="242" t="s">
        <v>948</v>
      </c>
      <c r="B202" s="63" t="s">
        <v>949</v>
      </c>
      <c r="C202" s="64"/>
      <c r="D202" s="64"/>
      <c r="E202" s="64"/>
      <c r="F202" s="64"/>
      <c r="G202" s="64" t="s">
        <v>579</v>
      </c>
      <c r="H202" s="64"/>
      <c r="I202" s="64"/>
    </row>
    <row r="203" spans="1:9" x14ac:dyDescent="0.2">
      <c r="A203" s="242" t="s">
        <v>950</v>
      </c>
      <c r="B203" s="63" t="s">
        <v>951</v>
      </c>
      <c r="C203" s="64"/>
      <c r="D203" s="64"/>
      <c r="E203" s="64"/>
      <c r="F203" s="64"/>
      <c r="G203" s="64" t="s">
        <v>579</v>
      </c>
      <c r="H203" s="64"/>
      <c r="I203" s="64"/>
    </row>
    <row r="204" spans="1:9" x14ac:dyDescent="0.2">
      <c r="A204" s="242" t="s">
        <v>952</v>
      </c>
      <c r="B204" s="63" t="s">
        <v>953</v>
      </c>
      <c r="C204" s="64"/>
      <c r="D204" s="64"/>
      <c r="E204" s="64"/>
      <c r="F204" s="64"/>
      <c r="G204" s="64" t="s">
        <v>579</v>
      </c>
      <c r="H204" s="64"/>
      <c r="I204" s="64"/>
    </row>
    <row r="205" spans="1:9" ht="24" x14ac:dyDescent="0.2">
      <c r="A205" s="242" t="s">
        <v>954</v>
      </c>
      <c r="B205" s="63" t="s">
        <v>955</v>
      </c>
      <c r="C205" s="64"/>
      <c r="D205" s="64"/>
      <c r="E205" s="64"/>
      <c r="F205" s="64"/>
      <c r="G205" s="64" t="s">
        <v>579</v>
      </c>
      <c r="H205" s="64"/>
      <c r="I205" s="64"/>
    </row>
    <row r="206" spans="1:9" ht="24" x14ac:dyDescent="0.2">
      <c r="A206" s="242" t="s">
        <v>956</v>
      </c>
      <c r="B206" s="63" t="s">
        <v>957</v>
      </c>
      <c r="C206" s="64"/>
      <c r="D206" s="64"/>
      <c r="E206" s="64"/>
      <c r="F206" s="64"/>
      <c r="G206" s="64" t="s">
        <v>579</v>
      </c>
      <c r="H206" s="64"/>
      <c r="I206" s="64"/>
    </row>
    <row r="207" spans="1:9" x14ac:dyDescent="0.2">
      <c r="A207" s="242" t="s">
        <v>958</v>
      </c>
      <c r="B207" s="63" t="s">
        <v>959</v>
      </c>
      <c r="C207" s="64"/>
      <c r="D207" s="64"/>
      <c r="E207" s="64"/>
      <c r="F207" s="64"/>
      <c r="G207" s="64" t="s">
        <v>579</v>
      </c>
      <c r="H207" s="64"/>
      <c r="I207" s="64"/>
    </row>
    <row r="208" spans="1:9" x14ac:dyDescent="0.2">
      <c r="A208" s="242" t="s">
        <v>960</v>
      </c>
      <c r="B208" s="63" t="s">
        <v>961</v>
      </c>
      <c r="C208" s="64"/>
      <c r="D208" s="64"/>
      <c r="E208" s="64"/>
      <c r="F208" s="64"/>
      <c r="G208" s="64" t="s">
        <v>579</v>
      </c>
      <c r="H208" s="64"/>
      <c r="I208" s="64"/>
    </row>
    <row r="209" spans="1:9" x14ac:dyDescent="0.2">
      <c r="A209" s="242" t="s">
        <v>962</v>
      </c>
      <c r="B209" s="63" t="s">
        <v>963</v>
      </c>
      <c r="C209" s="64"/>
      <c r="D209" s="83"/>
      <c r="E209" s="83"/>
      <c r="F209" s="83"/>
      <c r="G209" s="83" t="s">
        <v>579</v>
      </c>
      <c r="H209" s="64"/>
      <c r="I209" s="64"/>
    </row>
    <row r="210" spans="1:9" ht="24" x14ac:dyDescent="0.2">
      <c r="A210" s="242" t="s">
        <v>964</v>
      </c>
      <c r="B210" s="63" t="s">
        <v>965</v>
      </c>
      <c r="C210" s="64"/>
      <c r="D210" s="83"/>
      <c r="E210" s="83"/>
      <c r="F210" s="83"/>
      <c r="G210" s="83" t="s">
        <v>579</v>
      </c>
      <c r="H210" s="64"/>
      <c r="I210" s="64"/>
    </row>
    <row r="211" spans="1:9" ht="24" x14ac:dyDescent="0.2">
      <c r="A211" s="242" t="s">
        <v>966</v>
      </c>
      <c r="B211" s="63" t="s">
        <v>967</v>
      </c>
      <c r="C211" s="64" t="s">
        <v>579</v>
      </c>
      <c r="D211" s="83" t="s">
        <v>579</v>
      </c>
      <c r="E211" s="83" t="s">
        <v>579</v>
      </c>
      <c r="F211" s="83" t="s">
        <v>579</v>
      </c>
      <c r="G211" s="83" t="s">
        <v>579</v>
      </c>
      <c r="H211" s="64"/>
      <c r="I211" s="64"/>
    </row>
    <row r="212" spans="1:9" x14ac:dyDescent="0.2">
      <c r="A212" s="242" t="s">
        <v>968</v>
      </c>
      <c r="B212" s="63" t="s">
        <v>969</v>
      </c>
      <c r="C212" s="64" t="s">
        <v>579</v>
      </c>
      <c r="D212" s="83" t="s">
        <v>579</v>
      </c>
      <c r="E212" s="83" t="s">
        <v>579</v>
      </c>
      <c r="F212" s="83" t="s">
        <v>579</v>
      </c>
      <c r="G212" s="83" t="s">
        <v>579</v>
      </c>
      <c r="H212" s="64"/>
      <c r="I212" s="64"/>
    </row>
    <row r="213" spans="1:9" x14ac:dyDescent="0.2">
      <c r="A213" s="242" t="s">
        <v>970</v>
      </c>
      <c r="B213" s="63" t="s">
        <v>971</v>
      </c>
      <c r="C213" s="64" t="s">
        <v>579</v>
      </c>
      <c r="D213" s="83" t="s">
        <v>579</v>
      </c>
      <c r="E213" s="83" t="s">
        <v>579</v>
      </c>
      <c r="F213" s="83" t="s">
        <v>579</v>
      </c>
      <c r="G213" s="83" t="s">
        <v>579</v>
      </c>
      <c r="H213" s="64"/>
      <c r="I213" s="64"/>
    </row>
    <row r="214" spans="1:9" x14ac:dyDescent="0.2">
      <c r="A214" s="242" t="s">
        <v>972</v>
      </c>
      <c r="B214" s="63" t="s">
        <v>973</v>
      </c>
      <c r="C214" s="64" t="s">
        <v>579</v>
      </c>
      <c r="D214" s="83" t="s">
        <v>579</v>
      </c>
      <c r="E214" s="83" t="s">
        <v>579</v>
      </c>
      <c r="F214" s="83" t="s">
        <v>579</v>
      </c>
      <c r="G214" s="83" t="s">
        <v>579</v>
      </c>
      <c r="H214" s="64"/>
      <c r="I214" s="64"/>
    </row>
    <row r="215" spans="1:9" x14ac:dyDescent="0.2">
      <c r="A215" s="242" t="s">
        <v>974</v>
      </c>
      <c r="B215" s="63" t="s">
        <v>975</v>
      </c>
      <c r="C215" s="64"/>
      <c r="D215" s="83"/>
      <c r="E215" s="83"/>
      <c r="F215" s="83"/>
      <c r="G215" s="83" t="s">
        <v>579</v>
      </c>
      <c r="H215" s="64"/>
      <c r="I215" s="64"/>
    </row>
    <row r="216" spans="1:9" x14ac:dyDescent="0.2">
      <c r="A216" s="242" t="s">
        <v>976</v>
      </c>
      <c r="B216" s="63" t="s">
        <v>977</v>
      </c>
      <c r="C216" s="64"/>
      <c r="D216" s="83"/>
      <c r="E216" s="83"/>
      <c r="F216" s="83"/>
      <c r="G216" s="83" t="s">
        <v>579</v>
      </c>
      <c r="H216" s="64"/>
      <c r="I216" s="64"/>
    </row>
    <row r="217" spans="1:9" x14ac:dyDescent="0.2">
      <c r="A217" s="242" t="s">
        <v>978</v>
      </c>
      <c r="B217" s="63" t="s">
        <v>979</v>
      </c>
      <c r="C217" s="64"/>
      <c r="D217" s="83"/>
      <c r="E217" s="83"/>
      <c r="F217" s="83"/>
      <c r="G217" s="83" t="s">
        <v>579</v>
      </c>
      <c r="H217" s="64"/>
      <c r="I217" s="64"/>
    </row>
    <row r="218" spans="1:9" ht="24" x14ac:dyDescent="0.2">
      <c r="A218" s="242" t="s">
        <v>980</v>
      </c>
      <c r="B218" s="63" t="s">
        <v>981</v>
      </c>
      <c r="C218" s="64"/>
      <c r="D218" s="83"/>
      <c r="E218" s="83"/>
      <c r="F218" s="83"/>
      <c r="G218" s="83" t="s">
        <v>579</v>
      </c>
      <c r="H218" s="64"/>
      <c r="I218" s="64"/>
    </row>
    <row r="219" spans="1:9" x14ac:dyDescent="0.2">
      <c r="A219" s="242" t="s">
        <v>982</v>
      </c>
      <c r="B219" s="63" t="s">
        <v>983</v>
      </c>
      <c r="C219" s="64"/>
      <c r="D219" s="64"/>
      <c r="E219" s="64"/>
      <c r="F219" s="64"/>
      <c r="G219" s="64" t="s">
        <v>579</v>
      </c>
      <c r="H219" s="64"/>
      <c r="I219" s="64"/>
    </row>
    <row r="220" spans="1:9" x14ac:dyDescent="0.2">
      <c r="A220" s="242" t="s">
        <v>984</v>
      </c>
      <c r="B220" s="63" t="s">
        <v>985</v>
      </c>
      <c r="C220" s="64"/>
      <c r="D220" s="64"/>
      <c r="E220" s="64"/>
      <c r="F220" s="64"/>
      <c r="G220" s="64" t="s">
        <v>579</v>
      </c>
      <c r="H220" s="64"/>
      <c r="I220" s="64"/>
    </row>
    <row r="221" spans="1:9" x14ac:dyDescent="0.2">
      <c r="A221" s="242" t="s">
        <v>986</v>
      </c>
      <c r="B221" s="63" t="s">
        <v>987</v>
      </c>
      <c r="C221" s="64"/>
      <c r="D221" s="83"/>
      <c r="E221" s="83"/>
      <c r="F221" s="83"/>
      <c r="G221" s="83" t="s">
        <v>579</v>
      </c>
      <c r="H221" s="83"/>
      <c r="I221" s="64"/>
    </row>
    <row r="222" spans="1:9" ht="24" x14ac:dyDescent="0.2">
      <c r="A222" s="242" t="s">
        <v>988</v>
      </c>
      <c r="B222" s="63" t="s">
        <v>989</v>
      </c>
      <c r="C222" s="64" t="s">
        <v>579</v>
      </c>
      <c r="D222" s="83" t="s">
        <v>579</v>
      </c>
      <c r="E222" s="83" t="s">
        <v>579</v>
      </c>
      <c r="F222" s="83" t="s">
        <v>579</v>
      </c>
      <c r="G222" s="83" t="s">
        <v>579</v>
      </c>
      <c r="H222" s="83"/>
      <c r="I222" s="64"/>
    </row>
    <row r="223" spans="1:9" ht="24" x14ac:dyDescent="0.2">
      <c r="A223" s="242" t="s">
        <v>990</v>
      </c>
      <c r="B223" s="63" t="s">
        <v>991</v>
      </c>
      <c r="C223" s="64" t="s">
        <v>579</v>
      </c>
      <c r="D223" s="83" t="s">
        <v>579</v>
      </c>
      <c r="E223" s="83" t="s">
        <v>579</v>
      </c>
      <c r="F223" s="83" t="s">
        <v>579</v>
      </c>
      <c r="G223" s="83" t="s">
        <v>579</v>
      </c>
      <c r="H223" s="83"/>
      <c r="I223" s="64"/>
    </row>
    <row r="224" spans="1:9" ht="24" x14ac:dyDescent="0.2">
      <c r="A224" s="242" t="s">
        <v>992</v>
      </c>
      <c r="B224" s="63" t="s">
        <v>993</v>
      </c>
      <c r="C224" s="64"/>
      <c r="D224" s="83"/>
      <c r="E224" s="83"/>
      <c r="F224" s="83"/>
      <c r="G224" s="83" t="s">
        <v>579</v>
      </c>
      <c r="H224" s="83"/>
      <c r="I224" s="64"/>
    </row>
    <row r="225" spans="1:9" ht="24" x14ac:dyDescent="0.2">
      <c r="A225" s="242" t="s">
        <v>994</v>
      </c>
      <c r="B225" s="63" t="s">
        <v>995</v>
      </c>
      <c r="C225" s="64" t="s">
        <v>579</v>
      </c>
      <c r="D225" s="83" t="s">
        <v>579</v>
      </c>
      <c r="E225" s="83" t="s">
        <v>579</v>
      </c>
      <c r="F225" s="83" t="s">
        <v>579</v>
      </c>
      <c r="G225" s="83" t="s">
        <v>579</v>
      </c>
      <c r="H225" s="83"/>
      <c r="I225" s="64"/>
    </row>
    <row r="226" spans="1:9" ht="36" x14ac:dyDescent="0.2">
      <c r="A226" s="242" t="s">
        <v>996</v>
      </c>
      <c r="B226" s="63" t="s">
        <v>997</v>
      </c>
      <c r="C226" s="64" t="s">
        <v>579</v>
      </c>
      <c r="D226" s="83" t="s">
        <v>579</v>
      </c>
      <c r="E226" s="83" t="s">
        <v>579</v>
      </c>
      <c r="F226" s="83" t="s">
        <v>579</v>
      </c>
      <c r="G226" s="83" t="s">
        <v>579</v>
      </c>
      <c r="H226" s="83"/>
      <c r="I226" s="64"/>
    </row>
    <row r="227" spans="1:9" ht="24" x14ac:dyDescent="0.2">
      <c r="A227" s="242" t="s">
        <v>998</v>
      </c>
      <c r="B227" s="63" t="s">
        <v>999</v>
      </c>
      <c r="C227" s="64" t="s">
        <v>579</v>
      </c>
      <c r="D227" s="83" t="s">
        <v>579</v>
      </c>
      <c r="E227" s="83" t="s">
        <v>579</v>
      </c>
      <c r="F227" s="83" t="s">
        <v>579</v>
      </c>
      <c r="G227" s="83" t="s">
        <v>579</v>
      </c>
      <c r="H227" s="83"/>
      <c r="I227" s="64"/>
    </row>
    <row r="228" spans="1:9" ht="24" x14ac:dyDescent="0.2">
      <c r="A228" s="242" t="s">
        <v>1000</v>
      </c>
      <c r="B228" s="63" t="s">
        <v>1001</v>
      </c>
      <c r="C228" s="64" t="s">
        <v>579</v>
      </c>
      <c r="D228" s="83" t="s">
        <v>579</v>
      </c>
      <c r="E228" s="83" t="s">
        <v>579</v>
      </c>
      <c r="F228" s="83" t="s">
        <v>579</v>
      </c>
      <c r="G228" s="83" t="s">
        <v>579</v>
      </c>
      <c r="H228" s="83"/>
      <c r="I228" s="64"/>
    </row>
    <row r="229" spans="1:9" x14ac:dyDescent="0.2">
      <c r="A229" s="242" t="s">
        <v>1002</v>
      </c>
      <c r="B229" s="63" t="s">
        <v>1003</v>
      </c>
      <c r="C229" s="64"/>
      <c r="D229" s="64"/>
      <c r="E229" s="64"/>
      <c r="F229" s="64"/>
      <c r="G229" s="64"/>
      <c r="H229" s="64"/>
      <c r="I229" s="64" t="s">
        <v>579</v>
      </c>
    </row>
    <row r="230" spans="1:9" x14ac:dyDescent="0.2">
      <c r="A230" s="242" t="s">
        <v>1004</v>
      </c>
      <c r="B230" s="63" t="s">
        <v>1005</v>
      </c>
      <c r="C230" s="64"/>
      <c r="D230" s="64"/>
      <c r="E230" s="64"/>
      <c r="F230" s="64"/>
      <c r="G230" s="64" t="s">
        <v>579</v>
      </c>
      <c r="H230" s="64"/>
      <c r="I230" s="64"/>
    </row>
    <row r="231" spans="1:9" x14ac:dyDescent="0.2">
      <c r="A231" s="242" t="s">
        <v>1006</v>
      </c>
      <c r="B231" s="63" t="s">
        <v>1007</v>
      </c>
      <c r="C231" s="64"/>
      <c r="D231" s="64"/>
      <c r="E231" s="64"/>
      <c r="F231" s="64"/>
      <c r="G231" s="64"/>
      <c r="H231" s="64"/>
      <c r="I231" s="64" t="s">
        <v>579</v>
      </c>
    </row>
    <row r="232" spans="1:9" x14ac:dyDescent="0.2">
      <c r="A232" s="242" t="s">
        <v>1008</v>
      </c>
      <c r="B232" s="63" t="s">
        <v>1009</v>
      </c>
      <c r="C232" s="64"/>
      <c r="D232" s="64"/>
      <c r="E232" s="64"/>
      <c r="F232" s="64"/>
      <c r="G232" s="64" t="s">
        <v>579</v>
      </c>
      <c r="H232" s="64"/>
      <c r="I232" s="64"/>
    </row>
    <row r="233" spans="1:9" x14ac:dyDescent="0.2">
      <c r="A233" s="242" t="s">
        <v>1010</v>
      </c>
      <c r="B233" s="63" t="s">
        <v>1011</v>
      </c>
      <c r="C233" s="64"/>
      <c r="D233" s="64"/>
      <c r="E233" s="64"/>
      <c r="F233" s="64"/>
      <c r="G233" s="64"/>
      <c r="H233" s="64"/>
      <c r="I233" s="64" t="s">
        <v>579</v>
      </c>
    </row>
    <row r="234" spans="1:9" ht="24" x14ac:dyDescent="0.2">
      <c r="A234" s="242" t="s">
        <v>1012</v>
      </c>
      <c r="B234" s="63" t="s">
        <v>1013</v>
      </c>
      <c r="C234" s="64"/>
      <c r="D234" s="83"/>
      <c r="E234" s="83"/>
      <c r="F234" s="83"/>
      <c r="G234" s="83"/>
      <c r="H234" s="83"/>
      <c r="I234" s="64" t="s">
        <v>579</v>
      </c>
    </row>
    <row r="235" spans="1:9" ht="24" x14ac:dyDescent="0.2">
      <c r="A235" s="242" t="s">
        <v>1014</v>
      </c>
      <c r="B235" s="63" t="s">
        <v>1015</v>
      </c>
      <c r="C235" s="64" t="s">
        <v>579</v>
      </c>
      <c r="D235" s="83" t="s">
        <v>579</v>
      </c>
      <c r="E235" s="83" t="s">
        <v>579</v>
      </c>
      <c r="F235" s="83" t="s">
        <v>579</v>
      </c>
      <c r="G235" s="83" t="s">
        <v>579</v>
      </c>
      <c r="H235" s="83"/>
      <c r="I235" s="64"/>
    </row>
    <row r="236" spans="1:9" ht="24" x14ac:dyDescent="0.2">
      <c r="A236" s="242" t="s">
        <v>1016</v>
      </c>
      <c r="B236" s="63" t="s">
        <v>1017</v>
      </c>
      <c r="C236" s="64" t="s">
        <v>579</v>
      </c>
      <c r="D236" s="83" t="s">
        <v>579</v>
      </c>
      <c r="E236" s="83" t="s">
        <v>579</v>
      </c>
      <c r="F236" s="83" t="s">
        <v>579</v>
      </c>
      <c r="G236" s="83" t="s">
        <v>579</v>
      </c>
      <c r="H236" s="83"/>
      <c r="I236" s="64"/>
    </row>
    <row r="237" spans="1:9" ht="24" x14ac:dyDescent="0.2">
      <c r="A237" s="242" t="s">
        <v>1018</v>
      </c>
      <c r="B237" s="63" t="s">
        <v>1019</v>
      </c>
      <c r="C237" s="64" t="s">
        <v>579</v>
      </c>
      <c r="D237" s="83" t="s">
        <v>579</v>
      </c>
      <c r="E237" s="83" t="s">
        <v>579</v>
      </c>
      <c r="F237" s="83" t="s">
        <v>579</v>
      </c>
      <c r="G237" s="83" t="s">
        <v>579</v>
      </c>
      <c r="H237" s="83"/>
      <c r="I237" s="64"/>
    </row>
    <row r="238" spans="1:9" x14ac:dyDescent="0.2">
      <c r="A238" s="242" t="s">
        <v>1020</v>
      </c>
      <c r="B238" s="63" t="s">
        <v>1021</v>
      </c>
      <c r="C238" s="64" t="s">
        <v>579</v>
      </c>
      <c r="D238" s="83" t="s">
        <v>579</v>
      </c>
      <c r="E238" s="83" t="s">
        <v>579</v>
      </c>
      <c r="F238" s="83" t="s">
        <v>579</v>
      </c>
      <c r="G238" s="83" t="s">
        <v>579</v>
      </c>
      <c r="H238" s="83"/>
      <c r="I238" s="64"/>
    </row>
    <row r="239" spans="1:9" ht="24" x14ac:dyDescent="0.2">
      <c r="A239" s="242" t="s">
        <v>1022</v>
      </c>
      <c r="B239" s="63" t="s">
        <v>1023</v>
      </c>
      <c r="C239" s="64" t="s">
        <v>579</v>
      </c>
      <c r="D239" s="83" t="s">
        <v>579</v>
      </c>
      <c r="E239" s="83" t="s">
        <v>579</v>
      </c>
      <c r="F239" s="83" t="s">
        <v>579</v>
      </c>
      <c r="G239" s="83" t="s">
        <v>579</v>
      </c>
      <c r="H239" s="83"/>
      <c r="I239" s="64"/>
    </row>
    <row r="240" spans="1:9" x14ac:dyDescent="0.2">
      <c r="A240" s="242" t="s">
        <v>461</v>
      </c>
      <c r="B240" s="63" t="s">
        <v>1024</v>
      </c>
      <c r="C240" s="64" t="s">
        <v>579</v>
      </c>
      <c r="D240" s="83" t="s">
        <v>579</v>
      </c>
      <c r="E240" s="83" t="s">
        <v>579</v>
      </c>
      <c r="F240" s="83" t="s">
        <v>579</v>
      </c>
      <c r="G240" s="83" t="s">
        <v>579</v>
      </c>
      <c r="H240" s="83"/>
      <c r="I240" s="64"/>
    </row>
    <row r="241" spans="1:9" x14ac:dyDescent="0.2">
      <c r="A241" s="242" t="s">
        <v>1025</v>
      </c>
      <c r="B241" s="63" t="s">
        <v>1026</v>
      </c>
      <c r="C241" s="64" t="s">
        <v>579</v>
      </c>
      <c r="D241" s="83" t="s">
        <v>579</v>
      </c>
      <c r="E241" s="83" t="s">
        <v>579</v>
      </c>
      <c r="F241" s="83" t="s">
        <v>579</v>
      </c>
      <c r="G241" s="83" t="s">
        <v>579</v>
      </c>
      <c r="H241" s="83"/>
      <c r="I241" s="64"/>
    </row>
    <row r="242" spans="1:9" x14ac:dyDescent="0.2">
      <c r="A242" s="242" t="s">
        <v>1027</v>
      </c>
      <c r="B242" s="63" t="s">
        <v>1028</v>
      </c>
      <c r="C242" s="64" t="s">
        <v>579</v>
      </c>
      <c r="D242" s="83" t="s">
        <v>579</v>
      </c>
      <c r="E242" s="83" t="s">
        <v>579</v>
      </c>
      <c r="F242" s="83" t="s">
        <v>579</v>
      </c>
      <c r="G242" s="83" t="s">
        <v>579</v>
      </c>
      <c r="H242" s="83"/>
      <c r="I242" s="64"/>
    </row>
    <row r="243" spans="1:9" ht="24" x14ac:dyDescent="0.2">
      <c r="A243" s="242" t="s">
        <v>1029</v>
      </c>
      <c r="B243" s="63" t="s">
        <v>1030</v>
      </c>
      <c r="C243" s="64" t="s">
        <v>579</v>
      </c>
      <c r="D243" s="83" t="s">
        <v>579</v>
      </c>
      <c r="E243" s="83" t="s">
        <v>579</v>
      </c>
      <c r="F243" s="83" t="s">
        <v>579</v>
      </c>
      <c r="G243" s="83" t="s">
        <v>579</v>
      </c>
      <c r="H243" s="83"/>
      <c r="I243" s="64"/>
    </row>
    <row r="244" spans="1:9" ht="24" x14ac:dyDescent="0.2">
      <c r="A244" s="242" t="s">
        <v>1031</v>
      </c>
      <c r="B244" s="63" t="s">
        <v>1032</v>
      </c>
      <c r="C244" s="64" t="s">
        <v>579</v>
      </c>
      <c r="D244" s="83" t="s">
        <v>579</v>
      </c>
      <c r="E244" s="83" t="s">
        <v>579</v>
      </c>
      <c r="F244" s="83" t="s">
        <v>579</v>
      </c>
      <c r="G244" s="83" t="s">
        <v>579</v>
      </c>
      <c r="H244" s="83"/>
      <c r="I244" s="64"/>
    </row>
    <row r="245" spans="1:9" ht="24" x14ac:dyDescent="0.2">
      <c r="A245" s="242" t="s">
        <v>1033</v>
      </c>
      <c r="B245" s="63" t="s">
        <v>1034</v>
      </c>
      <c r="C245" s="64" t="s">
        <v>579</v>
      </c>
      <c r="D245" s="83" t="s">
        <v>579</v>
      </c>
      <c r="E245" s="83" t="s">
        <v>579</v>
      </c>
      <c r="F245" s="83" t="s">
        <v>579</v>
      </c>
      <c r="G245" s="83" t="s">
        <v>579</v>
      </c>
      <c r="H245" s="83"/>
      <c r="I245" s="64"/>
    </row>
    <row r="246" spans="1:9" ht="24" x14ac:dyDescent="0.2">
      <c r="A246" s="242" t="s">
        <v>1035</v>
      </c>
      <c r="B246" s="63" t="s">
        <v>1036</v>
      </c>
      <c r="C246" s="83" t="s">
        <v>579</v>
      </c>
      <c r="D246" s="83" t="s">
        <v>579</v>
      </c>
      <c r="E246" s="83" t="s">
        <v>579</v>
      </c>
      <c r="F246" s="83" t="s">
        <v>579</v>
      </c>
      <c r="G246" s="83" t="s">
        <v>579</v>
      </c>
      <c r="H246" s="83"/>
      <c r="I246" s="83"/>
    </row>
    <row r="247" spans="1:9" ht="24" x14ac:dyDescent="0.2">
      <c r="A247" s="242" t="s">
        <v>1037</v>
      </c>
      <c r="B247" s="63" t="s">
        <v>1038</v>
      </c>
      <c r="C247" s="83" t="s">
        <v>579</v>
      </c>
      <c r="D247" s="83" t="s">
        <v>579</v>
      </c>
      <c r="E247" s="83" t="s">
        <v>579</v>
      </c>
      <c r="F247" s="83" t="s">
        <v>579</v>
      </c>
      <c r="G247" s="83" t="s">
        <v>579</v>
      </c>
      <c r="H247" s="83"/>
      <c r="I247" s="83"/>
    </row>
    <row r="248" spans="1:9" ht="24" x14ac:dyDescent="0.2">
      <c r="A248" s="242" t="s">
        <v>1039</v>
      </c>
      <c r="B248" s="63" t="s">
        <v>1040</v>
      </c>
      <c r="C248" s="83" t="s">
        <v>579</v>
      </c>
      <c r="D248" s="83" t="s">
        <v>579</v>
      </c>
      <c r="E248" s="83" t="s">
        <v>579</v>
      </c>
      <c r="F248" s="83" t="s">
        <v>579</v>
      </c>
      <c r="G248" s="83" t="s">
        <v>579</v>
      </c>
      <c r="H248" s="83"/>
      <c r="I248" s="83"/>
    </row>
    <row r="249" spans="1:9" x14ac:dyDescent="0.2">
      <c r="A249" s="242" t="s">
        <v>1041</v>
      </c>
      <c r="B249" s="63" t="s">
        <v>1042</v>
      </c>
      <c r="C249" s="83" t="s">
        <v>579</v>
      </c>
      <c r="D249" s="83" t="s">
        <v>579</v>
      </c>
      <c r="E249" s="83" t="s">
        <v>579</v>
      </c>
      <c r="F249" s="83" t="s">
        <v>579</v>
      </c>
      <c r="G249" s="83" t="s">
        <v>579</v>
      </c>
      <c r="H249" s="83"/>
      <c r="I249" s="83"/>
    </row>
    <row r="250" spans="1:9" x14ac:dyDescent="0.2">
      <c r="A250" s="242" t="s">
        <v>1043</v>
      </c>
      <c r="B250" s="63" t="s">
        <v>1044</v>
      </c>
      <c r="C250" s="83"/>
      <c r="D250" s="83"/>
      <c r="E250" s="83"/>
      <c r="F250" s="83"/>
      <c r="G250" s="83" t="s">
        <v>579</v>
      </c>
      <c r="H250" s="83"/>
      <c r="I250" s="83"/>
    </row>
    <row r="251" spans="1:9" ht="24" x14ac:dyDescent="0.2">
      <c r="A251" s="242" t="s">
        <v>1045</v>
      </c>
      <c r="B251" s="63" t="s">
        <v>1046</v>
      </c>
      <c r="C251" s="83"/>
      <c r="D251" s="83"/>
      <c r="E251" s="83"/>
      <c r="F251" s="83"/>
      <c r="G251" s="83" t="s">
        <v>579</v>
      </c>
      <c r="H251" s="83"/>
      <c r="I251" s="83"/>
    </row>
    <row r="252" spans="1:9" ht="24" x14ac:dyDescent="0.2">
      <c r="A252" s="242" t="s">
        <v>1047</v>
      </c>
      <c r="B252" s="63" t="s">
        <v>1048</v>
      </c>
      <c r="C252" s="83" t="s">
        <v>579</v>
      </c>
      <c r="D252" s="83" t="s">
        <v>579</v>
      </c>
      <c r="E252" s="83" t="s">
        <v>579</v>
      </c>
      <c r="F252" s="83" t="s">
        <v>579</v>
      </c>
      <c r="G252" s="83" t="s">
        <v>579</v>
      </c>
      <c r="H252" s="83"/>
      <c r="I252" s="83"/>
    </row>
    <row r="253" spans="1:9" x14ac:dyDescent="0.2">
      <c r="A253" s="242" t="s">
        <v>367</v>
      </c>
      <c r="B253" s="63" t="s">
        <v>1049</v>
      </c>
      <c r="C253" s="83" t="s">
        <v>579</v>
      </c>
      <c r="D253" s="83" t="s">
        <v>579</v>
      </c>
      <c r="E253" s="83" t="s">
        <v>579</v>
      </c>
      <c r="F253" s="83" t="s">
        <v>579</v>
      </c>
      <c r="G253" s="83" t="s">
        <v>579</v>
      </c>
      <c r="H253" s="83"/>
      <c r="I253" s="83"/>
    </row>
    <row r="254" spans="1:9" x14ac:dyDescent="0.2">
      <c r="A254" s="242" t="s">
        <v>370</v>
      </c>
      <c r="B254" s="63" t="s">
        <v>1050</v>
      </c>
      <c r="C254" s="83" t="s">
        <v>579</v>
      </c>
      <c r="D254" s="83" t="s">
        <v>579</v>
      </c>
      <c r="E254" s="83" t="s">
        <v>579</v>
      </c>
      <c r="F254" s="83" t="s">
        <v>579</v>
      </c>
      <c r="G254" s="83" t="s">
        <v>579</v>
      </c>
      <c r="H254" s="83" t="s">
        <v>579</v>
      </c>
      <c r="I254" s="83"/>
    </row>
    <row r="255" spans="1:9" x14ac:dyDescent="0.2">
      <c r="A255" s="242" t="s">
        <v>1051</v>
      </c>
      <c r="B255" s="63" t="s">
        <v>1052</v>
      </c>
      <c r="C255" s="83"/>
      <c r="D255" s="83"/>
      <c r="E255" s="83"/>
      <c r="F255" s="83"/>
      <c r="G255" s="83"/>
      <c r="H255" s="83"/>
      <c r="I255" s="83"/>
    </row>
    <row r="256" spans="1:9" x14ac:dyDescent="0.2">
      <c r="A256" s="242" t="s">
        <v>1053</v>
      </c>
      <c r="B256" s="63" t="s">
        <v>1054</v>
      </c>
      <c r="C256" s="83" t="s">
        <v>579</v>
      </c>
      <c r="D256" s="83" t="s">
        <v>579</v>
      </c>
      <c r="E256" s="83" t="s">
        <v>579</v>
      </c>
      <c r="F256" s="83" t="s">
        <v>579</v>
      </c>
      <c r="G256" s="83" t="s">
        <v>579</v>
      </c>
      <c r="H256" s="83" t="s">
        <v>579</v>
      </c>
      <c r="I256" s="83"/>
    </row>
    <row r="257" spans="1:9" x14ac:dyDescent="0.2">
      <c r="A257" s="242" t="s">
        <v>1055</v>
      </c>
      <c r="B257" s="63" t="s">
        <v>1056</v>
      </c>
      <c r="C257" s="83" t="s">
        <v>579</v>
      </c>
      <c r="D257" s="83" t="s">
        <v>579</v>
      </c>
      <c r="E257" s="83" t="s">
        <v>579</v>
      </c>
      <c r="F257" s="83" t="s">
        <v>579</v>
      </c>
      <c r="G257" s="83" t="s">
        <v>579</v>
      </c>
      <c r="H257" s="83" t="s">
        <v>579</v>
      </c>
      <c r="I257" s="83"/>
    </row>
    <row r="258" spans="1:9" x14ac:dyDescent="0.2">
      <c r="A258" s="242" t="s">
        <v>376</v>
      </c>
      <c r="B258" s="63" t="s">
        <v>1057</v>
      </c>
      <c r="C258" s="83" t="s">
        <v>579</v>
      </c>
      <c r="D258" s="83" t="s">
        <v>579</v>
      </c>
      <c r="E258" s="83" t="s">
        <v>579</v>
      </c>
      <c r="F258" s="83" t="s">
        <v>579</v>
      </c>
      <c r="G258" s="83" t="s">
        <v>579</v>
      </c>
      <c r="H258" s="83" t="s">
        <v>579</v>
      </c>
      <c r="I258" s="83"/>
    </row>
    <row r="259" spans="1:9" x14ac:dyDescent="0.2">
      <c r="A259" s="242" t="s">
        <v>379</v>
      </c>
      <c r="B259" s="63" t="s">
        <v>1058</v>
      </c>
      <c r="C259" s="83"/>
      <c r="D259" s="83"/>
      <c r="E259" s="83"/>
      <c r="F259" s="83"/>
      <c r="G259" s="83"/>
      <c r="H259" s="83" t="s">
        <v>579</v>
      </c>
      <c r="I259" s="83"/>
    </row>
    <row r="260" spans="1:9" x14ac:dyDescent="0.2">
      <c r="A260" s="242" t="s">
        <v>382</v>
      </c>
      <c r="B260" s="63" t="s">
        <v>1059</v>
      </c>
      <c r="C260" s="64"/>
      <c r="D260" s="64"/>
      <c r="E260" s="83"/>
      <c r="F260" s="83"/>
      <c r="G260" s="64"/>
      <c r="H260" s="64"/>
      <c r="I260" s="64" t="s">
        <v>579</v>
      </c>
    </row>
    <row r="261" spans="1:9" x14ac:dyDescent="0.2">
      <c r="A261" s="242" t="s">
        <v>385</v>
      </c>
      <c r="B261" s="63" t="s">
        <v>1060</v>
      </c>
      <c r="C261" s="64" t="s">
        <v>579</v>
      </c>
      <c r="D261" s="64" t="s">
        <v>579</v>
      </c>
      <c r="E261" s="83" t="s">
        <v>579</v>
      </c>
      <c r="F261" s="83" t="s">
        <v>579</v>
      </c>
      <c r="G261" s="64" t="s">
        <v>579</v>
      </c>
      <c r="H261" s="64" t="s">
        <v>579</v>
      </c>
      <c r="I261" s="64"/>
    </row>
    <row r="262" spans="1:9" x14ac:dyDescent="0.2">
      <c r="A262" s="242" t="s">
        <v>388</v>
      </c>
      <c r="B262" s="63" t="s">
        <v>1061</v>
      </c>
      <c r="C262" s="64" t="s">
        <v>579</v>
      </c>
      <c r="D262" s="64" t="s">
        <v>579</v>
      </c>
      <c r="E262" s="83" t="s">
        <v>579</v>
      </c>
      <c r="F262" s="83" t="s">
        <v>579</v>
      </c>
      <c r="G262" s="64" t="s">
        <v>579</v>
      </c>
      <c r="H262" s="64" t="s">
        <v>579</v>
      </c>
      <c r="I262" s="64"/>
    </row>
    <row r="263" spans="1:9" x14ac:dyDescent="0.2">
      <c r="A263" s="242" t="s">
        <v>391</v>
      </c>
      <c r="B263" s="63" t="s">
        <v>1062</v>
      </c>
      <c r="C263" s="64" t="s">
        <v>579</v>
      </c>
      <c r="D263" s="64" t="s">
        <v>579</v>
      </c>
      <c r="E263" s="83" t="s">
        <v>579</v>
      </c>
      <c r="F263" s="83" t="s">
        <v>579</v>
      </c>
      <c r="G263" s="64" t="s">
        <v>579</v>
      </c>
      <c r="H263" s="64" t="s">
        <v>579</v>
      </c>
      <c r="I263" s="64"/>
    </row>
    <row r="264" spans="1:9" x14ac:dyDescent="0.2">
      <c r="A264" s="242" t="s">
        <v>394</v>
      </c>
      <c r="B264" s="63" t="s">
        <v>1063</v>
      </c>
      <c r="C264" s="64" t="s">
        <v>579</v>
      </c>
      <c r="D264" s="64" t="s">
        <v>579</v>
      </c>
      <c r="E264" s="83" t="s">
        <v>579</v>
      </c>
      <c r="F264" s="83" t="s">
        <v>579</v>
      </c>
      <c r="G264" s="64" t="s">
        <v>579</v>
      </c>
      <c r="H264" s="64" t="s">
        <v>579</v>
      </c>
      <c r="I264" s="64"/>
    </row>
    <row r="265" spans="1:9" x14ac:dyDescent="0.2">
      <c r="A265" s="243" t="s">
        <v>397</v>
      </c>
      <c r="B265" s="65" t="s">
        <v>1064</v>
      </c>
      <c r="C265" s="66" t="s">
        <v>579</v>
      </c>
      <c r="D265" s="66" t="s">
        <v>579</v>
      </c>
      <c r="E265" s="66" t="s">
        <v>579</v>
      </c>
      <c r="F265" s="66" t="s">
        <v>579</v>
      </c>
      <c r="G265" s="66" t="s">
        <v>579</v>
      </c>
      <c r="H265" s="66" t="s">
        <v>579</v>
      </c>
      <c r="I265" s="66" t="s">
        <v>579</v>
      </c>
    </row>
    <row r="266" spans="1:9" x14ac:dyDescent="0.2">
      <c r="A266" s="243" t="s">
        <v>403</v>
      </c>
      <c r="B266" s="65" t="s">
        <v>1065</v>
      </c>
      <c r="C266" s="66" t="s">
        <v>579</v>
      </c>
      <c r="D266" s="66" t="s">
        <v>579</v>
      </c>
      <c r="E266" s="66" t="s">
        <v>579</v>
      </c>
      <c r="F266" s="66" t="s">
        <v>579</v>
      </c>
      <c r="G266" s="66" t="s">
        <v>579</v>
      </c>
      <c r="H266" s="66" t="s">
        <v>579</v>
      </c>
      <c r="I266" s="66" t="s">
        <v>579</v>
      </c>
    </row>
    <row r="267" spans="1:9" ht="24" x14ac:dyDescent="0.2">
      <c r="A267" s="242" t="s">
        <v>1066</v>
      </c>
      <c r="B267" s="63" t="s">
        <v>1067</v>
      </c>
      <c r="C267" s="64" t="s">
        <v>579</v>
      </c>
      <c r="D267" s="64" t="s">
        <v>579</v>
      </c>
      <c r="E267" s="83" t="s">
        <v>579</v>
      </c>
      <c r="F267" s="83" t="s">
        <v>579</v>
      </c>
      <c r="G267" s="83" t="s">
        <v>579</v>
      </c>
      <c r="H267" s="64" t="s">
        <v>579</v>
      </c>
      <c r="I267" s="64"/>
    </row>
    <row r="268" spans="1:9" x14ac:dyDescent="0.2">
      <c r="A268" s="242" t="s">
        <v>1068</v>
      </c>
      <c r="B268" s="63" t="s">
        <v>1069</v>
      </c>
      <c r="C268" s="64" t="s">
        <v>579</v>
      </c>
      <c r="D268" s="64" t="s">
        <v>579</v>
      </c>
      <c r="E268" s="83" t="s">
        <v>579</v>
      </c>
      <c r="F268" s="83" t="s">
        <v>579</v>
      </c>
      <c r="G268" s="83" t="s">
        <v>579</v>
      </c>
      <c r="H268" s="64" t="s">
        <v>579</v>
      </c>
      <c r="I268" s="64"/>
    </row>
    <row r="269" spans="1:9" x14ac:dyDescent="0.2">
      <c r="A269" s="242" t="s">
        <v>1070</v>
      </c>
      <c r="B269" s="63" t="s">
        <v>1071</v>
      </c>
      <c r="C269" s="64" t="s">
        <v>579</v>
      </c>
      <c r="D269" s="64" t="s">
        <v>579</v>
      </c>
      <c r="E269" s="83" t="s">
        <v>579</v>
      </c>
      <c r="F269" s="83" t="s">
        <v>579</v>
      </c>
      <c r="G269" s="83" t="s">
        <v>579</v>
      </c>
      <c r="H269" s="64" t="s">
        <v>579</v>
      </c>
      <c r="I269" s="64"/>
    </row>
    <row r="270" spans="1:9" ht="24" x14ac:dyDescent="0.2">
      <c r="A270" s="242" t="s">
        <v>1072</v>
      </c>
      <c r="B270" s="63" t="s">
        <v>1073</v>
      </c>
      <c r="C270" s="64"/>
      <c r="D270" s="64"/>
      <c r="E270" s="83"/>
      <c r="F270" s="83"/>
      <c r="G270" s="83"/>
      <c r="H270" s="64" t="s">
        <v>579</v>
      </c>
      <c r="I270" s="64"/>
    </row>
    <row r="271" spans="1:9" x14ac:dyDescent="0.2">
      <c r="A271" s="242" t="s">
        <v>1074</v>
      </c>
      <c r="B271" s="63" t="s">
        <v>1075</v>
      </c>
      <c r="C271" s="64"/>
      <c r="D271" s="64"/>
      <c r="E271" s="83"/>
      <c r="F271" s="83"/>
      <c r="G271" s="83"/>
      <c r="H271" s="64" t="s">
        <v>579</v>
      </c>
      <c r="I271" s="64"/>
    </row>
    <row r="272" spans="1:9" x14ac:dyDescent="0.2">
      <c r="A272" s="242" t="s">
        <v>1076</v>
      </c>
      <c r="B272" s="63" t="s">
        <v>1077</v>
      </c>
      <c r="C272" s="64"/>
      <c r="D272" s="64"/>
      <c r="E272" s="83"/>
      <c r="F272" s="83"/>
      <c r="G272" s="83"/>
      <c r="H272" s="64" t="s">
        <v>579</v>
      </c>
      <c r="I272" s="64"/>
    </row>
    <row r="273" spans="1:9" x14ac:dyDescent="0.2">
      <c r="A273" s="242" t="s">
        <v>1078</v>
      </c>
      <c r="B273" s="63" t="s">
        <v>1079</v>
      </c>
      <c r="C273" s="64" t="s">
        <v>579</v>
      </c>
      <c r="D273" s="64" t="s">
        <v>579</v>
      </c>
      <c r="E273" s="83" t="s">
        <v>579</v>
      </c>
      <c r="F273" s="83" t="s">
        <v>579</v>
      </c>
      <c r="G273" s="83" t="s">
        <v>579</v>
      </c>
      <c r="H273" s="64" t="s">
        <v>579</v>
      </c>
      <c r="I273" s="64"/>
    </row>
    <row r="274" spans="1:9" x14ac:dyDescent="0.2">
      <c r="A274" s="242" t="s">
        <v>464</v>
      </c>
      <c r="B274" s="63" t="s">
        <v>1080</v>
      </c>
      <c r="C274" s="64" t="s">
        <v>579</v>
      </c>
      <c r="D274" s="64" t="s">
        <v>579</v>
      </c>
      <c r="E274" s="83" t="s">
        <v>579</v>
      </c>
      <c r="F274" s="83" t="s">
        <v>579</v>
      </c>
      <c r="G274" s="83" t="s">
        <v>579</v>
      </c>
      <c r="H274" s="64" t="s">
        <v>579</v>
      </c>
      <c r="I274" s="64"/>
    </row>
    <row r="275" spans="1:9" x14ac:dyDescent="0.2">
      <c r="A275" s="242" t="s">
        <v>1081</v>
      </c>
      <c r="B275" s="63" t="s">
        <v>1082</v>
      </c>
      <c r="C275" s="64" t="s">
        <v>579</v>
      </c>
      <c r="D275" s="64" t="s">
        <v>579</v>
      </c>
      <c r="E275" s="83" t="s">
        <v>579</v>
      </c>
      <c r="F275" s="83" t="s">
        <v>579</v>
      </c>
      <c r="G275" s="83" t="s">
        <v>579</v>
      </c>
      <c r="H275" s="64" t="s">
        <v>579</v>
      </c>
      <c r="I275" s="64"/>
    </row>
    <row r="276" spans="1:9" x14ac:dyDescent="0.2">
      <c r="A276" s="242" t="s">
        <v>1083</v>
      </c>
      <c r="B276" s="63" t="s">
        <v>1084</v>
      </c>
      <c r="C276" s="64" t="s">
        <v>579</v>
      </c>
      <c r="D276" s="64" t="s">
        <v>579</v>
      </c>
      <c r="E276" s="83" t="s">
        <v>579</v>
      </c>
      <c r="F276" s="83" t="s">
        <v>579</v>
      </c>
      <c r="G276" s="83" t="s">
        <v>579</v>
      </c>
      <c r="H276" s="64" t="s">
        <v>579</v>
      </c>
      <c r="I276" s="64"/>
    </row>
    <row r="277" spans="1:9" ht="24" x14ac:dyDescent="0.2">
      <c r="A277" s="242" t="s">
        <v>1085</v>
      </c>
      <c r="B277" s="63" t="s">
        <v>1086</v>
      </c>
      <c r="C277" s="64" t="s">
        <v>579</v>
      </c>
      <c r="D277" s="64" t="s">
        <v>579</v>
      </c>
      <c r="E277" s="83" t="s">
        <v>579</v>
      </c>
      <c r="F277" s="83" t="s">
        <v>579</v>
      </c>
      <c r="G277" s="83" t="s">
        <v>579</v>
      </c>
      <c r="H277" s="64" t="s">
        <v>579</v>
      </c>
      <c r="I277" s="64"/>
    </row>
    <row r="278" spans="1:9" ht="24" x14ac:dyDescent="0.2">
      <c r="A278" s="242" t="s">
        <v>1087</v>
      </c>
      <c r="B278" s="63" t="s">
        <v>1088</v>
      </c>
      <c r="C278" s="64" t="s">
        <v>579</v>
      </c>
      <c r="D278" s="64" t="s">
        <v>579</v>
      </c>
      <c r="E278" s="83" t="s">
        <v>579</v>
      </c>
      <c r="F278" s="83" t="s">
        <v>579</v>
      </c>
      <c r="G278" s="83" t="s">
        <v>579</v>
      </c>
      <c r="H278" s="64" t="s">
        <v>579</v>
      </c>
      <c r="I278" s="64"/>
    </row>
    <row r="279" spans="1:9" ht="24" x14ac:dyDescent="0.2">
      <c r="A279" s="242" t="s">
        <v>1089</v>
      </c>
      <c r="B279" s="63" t="s">
        <v>1090</v>
      </c>
      <c r="C279" s="64" t="s">
        <v>579</v>
      </c>
      <c r="D279" s="64" t="s">
        <v>579</v>
      </c>
      <c r="E279" s="83" t="s">
        <v>579</v>
      </c>
      <c r="F279" s="83" t="s">
        <v>579</v>
      </c>
      <c r="G279" s="83" t="s">
        <v>579</v>
      </c>
      <c r="H279" s="64" t="s">
        <v>579</v>
      </c>
      <c r="I279" s="64"/>
    </row>
    <row r="280" spans="1:9" x14ac:dyDescent="0.2">
      <c r="A280" s="242" t="s">
        <v>1091</v>
      </c>
      <c r="B280" s="63" t="s">
        <v>1092</v>
      </c>
      <c r="C280" s="64"/>
      <c r="D280" s="64"/>
      <c r="E280" s="83"/>
      <c r="F280" s="83"/>
      <c r="G280" s="83"/>
      <c r="H280" s="64" t="s">
        <v>579</v>
      </c>
      <c r="I280" s="64"/>
    </row>
    <row r="281" spans="1:9" x14ac:dyDescent="0.2">
      <c r="A281" s="242" t="s">
        <v>1093</v>
      </c>
      <c r="B281" s="63" t="s">
        <v>1094</v>
      </c>
      <c r="C281" s="64"/>
      <c r="D281" s="64"/>
      <c r="E281" s="83"/>
      <c r="F281" s="83"/>
      <c r="G281" s="83"/>
      <c r="H281" s="64" t="s">
        <v>579</v>
      </c>
      <c r="I281" s="64"/>
    </row>
    <row r="282" spans="1:9" x14ac:dyDescent="0.2">
      <c r="A282" s="242" t="s">
        <v>411</v>
      </c>
      <c r="B282" s="63" t="s">
        <v>1095</v>
      </c>
      <c r="C282" s="64" t="s">
        <v>579</v>
      </c>
      <c r="D282" s="64" t="s">
        <v>579</v>
      </c>
      <c r="E282" s="83" t="s">
        <v>579</v>
      </c>
      <c r="F282" s="83" t="s">
        <v>579</v>
      </c>
      <c r="G282" s="64" t="s">
        <v>579</v>
      </c>
      <c r="H282" s="64" t="s">
        <v>579</v>
      </c>
      <c r="I282" s="64"/>
    </row>
    <row r="283" spans="1:9" x14ac:dyDescent="0.2">
      <c r="A283" s="242" t="s">
        <v>414</v>
      </c>
      <c r="B283" s="63" t="s">
        <v>1096</v>
      </c>
      <c r="C283" s="64" t="s">
        <v>579</v>
      </c>
      <c r="D283" s="64" t="s">
        <v>579</v>
      </c>
      <c r="E283" s="83" t="s">
        <v>579</v>
      </c>
      <c r="F283" s="83" t="s">
        <v>579</v>
      </c>
      <c r="G283" s="64" t="s">
        <v>579</v>
      </c>
      <c r="H283" s="64" t="s">
        <v>579</v>
      </c>
      <c r="I283" s="64"/>
    </row>
    <row r="284" spans="1:9" x14ac:dyDescent="0.2">
      <c r="A284" s="242" t="s">
        <v>349</v>
      </c>
      <c r="B284" s="63" t="s">
        <v>1097</v>
      </c>
      <c r="C284" s="64" t="s">
        <v>579</v>
      </c>
      <c r="D284" s="64" t="s">
        <v>579</v>
      </c>
      <c r="E284" s="83" t="s">
        <v>579</v>
      </c>
      <c r="F284" s="83" t="s">
        <v>579</v>
      </c>
      <c r="G284" s="64" t="s">
        <v>579</v>
      </c>
      <c r="H284" s="64"/>
      <c r="I284" s="64"/>
    </row>
    <row r="285" spans="1:9" x14ac:dyDescent="0.2">
      <c r="A285" s="242" t="s">
        <v>417</v>
      </c>
      <c r="B285" s="63" t="s">
        <v>1098</v>
      </c>
      <c r="C285" s="64" t="s">
        <v>579</v>
      </c>
      <c r="D285" s="64" t="s">
        <v>579</v>
      </c>
      <c r="E285" s="83" t="s">
        <v>579</v>
      </c>
      <c r="F285" s="83" t="s">
        <v>579</v>
      </c>
      <c r="G285" s="64" t="s">
        <v>579</v>
      </c>
      <c r="H285" s="64" t="s">
        <v>579</v>
      </c>
      <c r="I285" s="64"/>
    </row>
    <row r="286" spans="1:9" x14ac:dyDescent="0.2">
      <c r="A286" s="242" t="s">
        <v>420</v>
      </c>
      <c r="B286" s="63" t="s">
        <v>1099</v>
      </c>
      <c r="C286" s="64" t="s">
        <v>579</v>
      </c>
      <c r="D286" s="64" t="s">
        <v>579</v>
      </c>
      <c r="E286" s="83" t="s">
        <v>579</v>
      </c>
      <c r="F286" s="83" t="s">
        <v>579</v>
      </c>
      <c r="G286" s="64" t="s">
        <v>579</v>
      </c>
      <c r="H286" s="64" t="s">
        <v>579</v>
      </c>
      <c r="I286" s="64"/>
    </row>
    <row r="287" spans="1:9" x14ac:dyDescent="0.2">
      <c r="A287" s="242" t="s">
        <v>1100</v>
      </c>
      <c r="B287" s="63" t="s">
        <v>1101</v>
      </c>
      <c r="C287" s="64" t="s">
        <v>579</v>
      </c>
      <c r="D287" s="64" t="s">
        <v>579</v>
      </c>
      <c r="E287" s="83" t="s">
        <v>579</v>
      </c>
      <c r="F287" s="83" t="s">
        <v>579</v>
      </c>
      <c r="G287" s="64" t="s">
        <v>579</v>
      </c>
      <c r="H287" s="64" t="s">
        <v>579</v>
      </c>
      <c r="I287" s="64"/>
    </row>
    <row r="288" spans="1:9" ht="24" x14ac:dyDescent="0.2">
      <c r="A288" s="242" t="s">
        <v>1102</v>
      </c>
      <c r="B288" s="63" t="s">
        <v>1103</v>
      </c>
      <c r="C288" s="64" t="s">
        <v>579</v>
      </c>
      <c r="D288" s="64" t="s">
        <v>579</v>
      </c>
      <c r="E288" s="83" t="s">
        <v>579</v>
      </c>
      <c r="F288" s="83" t="s">
        <v>579</v>
      </c>
      <c r="G288" s="64" t="s">
        <v>579</v>
      </c>
      <c r="H288" s="64" t="s">
        <v>579</v>
      </c>
      <c r="I288" s="64"/>
    </row>
    <row r="289" spans="1:9" x14ac:dyDescent="0.2">
      <c r="A289" s="243" t="s">
        <v>426</v>
      </c>
      <c r="B289" s="65" t="s">
        <v>1104</v>
      </c>
      <c r="C289" s="66" t="s">
        <v>579</v>
      </c>
      <c r="D289" s="66" t="s">
        <v>579</v>
      </c>
      <c r="E289" s="66" t="s">
        <v>579</v>
      </c>
      <c r="F289" s="66" t="s">
        <v>579</v>
      </c>
      <c r="G289" s="66" t="s">
        <v>579</v>
      </c>
      <c r="H289" s="66" t="s">
        <v>579</v>
      </c>
      <c r="I289" s="66" t="s">
        <v>579</v>
      </c>
    </row>
    <row r="290" spans="1:9" x14ac:dyDescent="0.2">
      <c r="A290" s="242" t="s">
        <v>1105</v>
      </c>
      <c r="B290" s="63" t="s">
        <v>1106</v>
      </c>
      <c r="C290" s="64" t="s">
        <v>579</v>
      </c>
      <c r="D290" s="64" t="s">
        <v>579</v>
      </c>
      <c r="E290" s="83" t="s">
        <v>579</v>
      </c>
      <c r="F290" s="83" t="s">
        <v>579</v>
      </c>
      <c r="G290" s="64" t="s">
        <v>579</v>
      </c>
      <c r="H290" s="64"/>
      <c r="I290" s="64"/>
    </row>
    <row r="291" spans="1:9" x14ac:dyDescent="0.2">
      <c r="A291" s="242" t="s">
        <v>1107</v>
      </c>
      <c r="B291" s="63" t="s">
        <v>1108</v>
      </c>
      <c r="C291" s="64" t="s">
        <v>579</v>
      </c>
      <c r="D291" s="64" t="s">
        <v>579</v>
      </c>
      <c r="E291" s="83" t="s">
        <v>579</v>
      </c>
      <c r="F291" s="83" t="s">
        <v>579</v>
      </c>
      <c r="G291" s="64" t="s">
        <v>579</v>
      </c>
      <c r="H291" s="64" t="s">
        <v>579</v>
      </c>
      <c r="I291" s="64"/>
    </row>
    <row r="292" spans="1:9" x14ac:dyDescent="0.2">
      <c r="A292" s="242" t="s">
        <v>1109</v>
      </c>
      <c r="B292" s="63" t="s">
        <v>1110</v>
      </c>
      <c r="C292" s="64" t="s">
        <v>579</v>
      </c>
      <c r="D292" s="64" t="s">
        <v>579</v>
      </c>
      <c r="E292" s="83" t="s">
        <v>579</v>
      </c>
      <c r="F292" s="83" t="s">
        <v>579</v>
      </c>
      <c r="G292" s="64" t="s">
        <v>579</v>
      </c>
      <c r="H292" s="64"/>
      <c r="I292" s="64"/>
    </row>
    <row r="293" spans="1:9" x14ac:dyDescent="0.2">
      <c r="A293" s="242" t="s">
        <v>1111</v>
      </c>
      <c r="B293" s="63" t="s">
        <v>1112</v>
      </c>
      <c r="C293" s="64" t="s">
        <v>579</v>
      </c>
      <c r="D293" s="64" t="s">
        <v>579</v>
      </c>
      <c r="E293" s="83" t="s">
        <v>579</v>
      </c>
      <c r="F293" s="83" t="s">
        <v>579</v>
      </c>
      <c r="G293" s="64" t="s">
        <v>579</v>
      </c>
      <c r="H293" s="64" t="s">
        <v>579</v>
      </c>
      <c r="I293" s="64"/>
    </row>
    <row r="294" spans="1:9" x14ac:dyDescent="0.2">
      <c r="A294" s="243" t="s">
        <v>355</v>
      </c>
      <c r="B294" s="65" t="s">
        <v>1113</v>
      </c>
      <c r="C294" s="66" t="s">
        <v>579</v>
      </c>
      <c r="D294" s="66" t="s">
        <v>579</v>
      </c>
      <c r="E294" s="66" t="s">
        <v>579</v>
      </c>
      <c r="F294" s="66" t="s">
        <v>579</v>
      </c>
      <c r="G294" s="66" t="s">
        <v>579</v>
      </c>
      <c r="H294" s="66" t="s">
        <v>579</v>
      </c>
      <c r="I294" s="66" t="s">
        <v>579</v>
      </c>
    </row>
    <row r="295" spans="1:9" x14ac:dyDescent="0.2">
      <c r="A295" s="242" t="s">
        <v>1114</v>
      </c>
      <c r="B295" s="63" t="s">
        <v>1115</v>
      </c>
      <c r="C295" s="64" t="s">
        <v>579</v>
      </c>
      <c r="D295" s="64" t="s">
        <v>579</v>
      </c>
      <c r="E295" s="64" t="s">
        <v>579</v>
      </c>
      <c r="F295" s="83" t="s">
        <v>579</v>
      </c>
      <c r="G295" s="64" t="s">
        <v>579</v>
      </c>
      <c r="H295" s="64" t="s">
        <v>579</v>
      </c>
      <c r="I295" s="64"/>
    </row>
    <row r="296" spans="1:9" x14ac:dyDescent="0.2">
      <c r="A296" s="242" t="s">
        <v>1116</v>
      </c>
      <c r="B296" s="63" t="s">
        <v>1117</v>
      </c>
      <c r="C296" s="64" t="s">
        <v>579</v>
      </c>
      <c r="D296" s="64" t="s">
        <v>579</v>
      </c>
      <c r="E296" s="83" t="s">
        <v>579</v>
      </c>
      <c r="F296" s="83" t="s">
        <v>579</v>
      </c>
      <c r="G296" s="83" t="s">
        <v>579</v>
      </c>
      <c r="H296" s="64" t="s">
        <v>579</v>
      </c>
      <c r="I296" s="68" t="s">
        <v>579</v>
      </c>
    </row>
    <row r="297" spans="1:9" x14ac:dyDescent="0.2">
      <c r="A297" s="242" t="s">
        <v>1118</v>
      </c>
      <c r="B297" s="63" t="s">
        <v>1119</v>
      </c>
      <c r="C297" s="64" t="s">
        <v>579</v>
      </c>
      <c r="D297" s="64" t="s">
        <v>579</v>
      </c>
      <c r="E297" s="83" t="s">
        <v>579</v>
      </c>
      <c r="F297" s="83" t="s">
        <v>579</v>
      </c>
      <c r="G297" s="83" t="s">
        <v>579</v>
      </c>
      <c r="H297" s="64" t="s">
        <v>579</v>
      </c>
      <c r="I297" s="68" t="s">
        <v>579</v>
      </c>
    </row>
    <row r="298" spans="1:9" x14ac:dyDescent="0.2">
      <c r="A298" s="242" t="s">
        <v>1120</v>
      </c>
      <c r="B298" s="63" t="s">
        <v>1121</v>
      </c>
      <c r="C298" s="64" t="s">
        <v>579</v>
      </c>
      <c r="D298" s="64" t="s">
        <v>579</v>
      </c>
      <c r="E298" s="83" t="s">
        <v>579</v>
      </c>
      <c r="F298" s="83" t="s">
        <v>579</v>
      </c>
      <c r="G298" s="83" t="s">
        <v>579</v>
      </c>
      <c r="H298" s="64" t="s">
        <v>579</v>
      </c>
      <c r="I298" s="68" t="s">
        <v>579</v>
      </c>
    </row>
    <row r="299" spans="1:9" x14ac:dyDescent="0.2">
      <c r="A299" s="242" t="s">
        <v>1122</v>
      </c>
      <c r="B299" s="63" t="s">
        <v>1123</v>
      </c>
      <c r="C299" s="64" t="s">
        <v>579</v>
      </c>
      <c r="D299" s="64" t="s">
        <v>579</v>
      </c>
      <c r="E299" s="83" t="s">
        <v>579</v>
      </c>
      <c r="F299" s="83" t="s">
        <v>579</v>
      </c>
      <c r="G299" s="83" t="s">
        <v>579</v>
      </c>
      <c r="H299" s="64" t="s">
        <v>579</v>
      </c>
      <c r="I299" s="68" t="s">
        <v>579</v>
      </c>
    </row>
    <row r="300" spans="1:9" x14ac:dyDescent="0.2">
      <c r="A300" s="242" t="s">
        <v>1124</v>
      </c>
      <c r="B300" s="63" t="s">
        <v>1125</v>
      </c>
      <c r="C300" s="64" t="s">
        <v>579</v>
      </c>
      <c r="D300" s="64" t="s">
        <v>579</v>
      </c>
      <c r="E300" s="83" t="s">
        <v>579</v>
      </c>
      <c r="F300" s="83" t="s">
        <v>579</v>
      </c>
      <c r="G300" s="83" t="s">
        <v>579</v>
      </c>
      <c r="H300" s="64" t="s">
        <v>579</v>
      </c>
      <c r="I300" s="68" t="s">
        <v>579</v>
      </c>
    </row>
    <row r="301" spans="1:9" x14ac:dyDescent="0.2">
      <c r="A301" s="242" t="s">
        <v>1126</v>
      </c>
      <c r="B301" s="63" t="s">
        <v>1127</v>
      </c>
      <c r="C301" s="64" t="s">
        <v>579</v>
      </c>
      <c r="D301" s="64" t="s">
        <v>579</v>
      </c>
      <c r="E301" s="83" t="s">
        <v>579</v>
      </c>
      <c r="F301" s="83" t="s">
        <v>579</v>
      </c>
      <c r="G301" s="83" t="s">
        <v>579</v>
      </c>
      <c r="H301" s="64" t="s">
        <v>579</v>
      </c>
      <c r="I301" s="68" t="s">
        <v>579</v>
      </c>
    </row>
    <row r="302" spans="1:9" x14ac:dyDescent="0.2">
      <c r="A302" s="242" t="s">
        <v>1128</v>
      </c>
      <c r="B302" s="63" t="s">
        <v>1129</v>
      </c>
      <c r="C302" s="64" t="s">
        <v>579</v>
      </c>
      <c r="D302" s="64" t="s">
        <v>579</v>
      </c>
      <c r="E302" s="83" t="s">
        <v>579</v>
      </c>
      <c r="F302" s="83" t="s">
        <v>579</v>
      </c>
      <c r="G302" s="83" t="s">
        <v>579</v>
      </c>
      <c r="H302" s="64" t="s">
        <v>579</v>
      </c>
      <c r="I302" s="68" t="s">
        <v>579</v>
      </c>
    </row>
    <row r="303" spans="1:9" x14ac:dyDescent="0.2">
      <c r="A303" s="242" t="s">
        <v>1130</v>
      </c>
      <c r="B303" s="63" t="s">
        <v>1131</v>
      </c>
      <c r="C303" s="64" t="s">
        <v>579</v>
      </c>
      <c r="D303" s="64" t="s">
        <v>579</v>
      </c>
      <c r="E303" s="83" t="s">
        <v>579</v>
      </c>
      <c r="F303" s="83" t="s">
        <v>579</v>
      </c>
      <c r="G303" s="83" t="s">
        <v>579</v>
      </c>
      <c r="H303" s="64" t="s">
        <v>579</v>
      </c>
      <c r="I303" s="68" t="s">
        <v>579</v>
      </c>
    </row>
    <row r="304" spans="1:9" x14ac:dyDescent="0.2">
      <c r="A304" s="242" t="s">
        <v>1132</v>
      </c>
      <c r="B304" s="63" t="s">
        <v>1133</v>
      </c>
      <c r="C304" s="64" t="s">
        <v>579</v>
      </c>
      <c r="D304" s="64" t="s">
        <v>579</v>
      </c>
      <c r="E304" s="83" t="s">
        <v>579</v>
      </c>
      <c r="F304" s="83" t="s">
        <v>579</v>
      </c>
      <c r="G304" s="83" t="s">
        <v>579</v>
      </c>
      <c r="H304" s="64" t="s">
        <v>579</v>
      </c>
      <c r="I304" s="68" t="s">
        <v>579</v>
      </c>
    </row>
    <row r="305" spans="1:9" ht="24" x14ac:dyDescent="0.2">
      <c r="A305" s="242" t="s">
        <v>1134</v>
      </c>
      <c r="B305" s="63" t="s">
        <v>1135</v>
      </c>
      <c r="C305" s="64" t="s">
        <v>579</v>
      </c>
      <c r="D305" s="64" t="s">
        <v>579</v>
      </c>
      <c r="E305" s="83" t="s">
        <v>579</v>
      </c>
      <c r="F305" s="83" t="s">
        <v>579</v>
      </c>
      <c r="G305" s="83" t="s">
        <v>579</v>
      </c>
      <c r="H305" s="64" t="s">
        <v>579</v>
      </c>
      <c r="I305" s="68" t="s">
        <v>579</v>
      </c>
    </row>
    <row r="306" spans="1:9" ht="24" x14ac:dyDescent="0.2">
      <c r="A306" s="242" t="s">
        <v>1136</v>
      </c>
      <c r="B306" s="63" t="s">
        <v>1137</v>
      </c>
      <c r="C306" s="64" t="s">
        <v>579</v>
      </c>
      <c r="D306" s="64" t="s">
        <v>579</v>
      </c>
      <c r="E306" s="83" t="s">
        <v>579</v>
      </c>
      <c r="F306" s="83" t="s">
        <v>579</v>
      </c>
      <c r="G306" s="83" t="s">
        <v>579</v>
      </c>
      <c r="H306" s="64" t="s">
        <v>579</v>
      </c>
      <c r="I306" s="68" t="s">
        <v>579</v>
      </c>
    </row>
    <row r="307" spans="1:9" x14ac:dyDescent="0.2">
      <c r="A307" s="242" t="s">
        <v>1138</v>
      </c>
      <c r="B307" s="63" t="s">
        <v>1139</v>
      </c>
      <c r="C307" s="64" t="s">
        <v>579</v>
      </c>
      <c r="D307" s="64" t="s">
        <v>579</v>
      </c>
      <c r="E307" s="83" t="s">
        <v>579</v>
      </c>
      <c r="F307" s="83" t="s">
        <v>579</v>
      </c>
      <c r="G307" s="83" t="s">
        <v>579</v>
      </c>
      <c r="H307" s="64" t="s">
        <v>579</v>
      </c>
      <c r="I307" s="68" t="s">
        <v>579</v>
      </c>
    </row>
    <row r="308" spans="1:9" ht="24" x14ac:dyDescent="0.2">
      <c r="A308" s="242" t="s">
        <v>1140</v>
      </c>
      <c r="B308" s="63" t="s">
        <v>1141</v>
      </c>
      <c r="C308" s="64" t="s">
        <v>579</v>
      </c>
      <c r="D308" s="64" t="s">
        <v>579</v>
      </c>
      <c r="E308" s="83" t="s">
        <v>579</v>
      </c>
      <c r="F308" s="83" t="s">
        <v>579</v>
      </c>
      <c r="G308" s="83" t="s">
        <v>579</v>
      </c>
      <c r="H308" s="64" t="s">
        <v>579</v>
      </c>
      <c r="I308" s="68" t="s">
        <v>579</v>
      </c>
    </row>
    <row r="309" spans="1:9" ht="24" x14ac:dyDescent="0.2">
      <c r="A309" s="242" t="s">
        <v>1142</v>
      </c>
      <c r="B309" s="63" t="s">
        <v>1143</v>
      </c>
      <c r="C309" s="64" t="s">
        <v>579</v>
      </c>
      <c r="D309" s="64" t="s">
        <v>579</v>
      </c>
      <c r="E309" s="83" t="s">
        <v>579</v>
      </c>
      <c r="F309" s="83" t="s">
        <v>579</v>
      </c>
      <c r="G309" s="83" t="s">
        <v>579</v>
      </c>
      <c r="H309" s="64" t="s">
        <v>579</v>
      </c>
      <c r="I309" s="68" t="s">
        <v>579</v>
      </c>
    </row>
    <row r="310" spans="1:9" x14ac:dyDescent="0.2">
      <c r="A310" s="242" t="s">
        <v>1144</v>
      </c>
      <c r="B310" s="63" t="s">
        <v>1145</v>
      </c>
      <c r="C310" s="64" t="s">
        <v>579</v>
      </c>
      <c r="D310" s="64" t="s">
        <v>579</v>
      </c>
      <c r="E310" s="83" t="s">
        <v>579</v>
      </c>
      <c r="F310" s="83" t="s">
        <v>579</v>
      </c>
      <c r="G310" s="83" t="s">
        <v>579</v>
      </c>
      <c r="H310" s="64" t="s">
        <v>579</v>
      </c>
      <c r="I310" s="68" t="s">
        <v>579</v>
      </c>
    </row>
    <row r="311" spans="1:9" x14ac:dyDescent="0.2">
      <c r="A311" s="242" t="s">
        <v>1146</v>
      </c>
      <c r="B311" s="63" t="s">
        <v>1147</v>
      </c>
      <c r="C311" s="64" t="s">
        <v>579</v>
      </c>
      <c r="D311" s="64" t="s">
        <v>579</v>
      </c>
      <c r="E311" s="83" t="s">
        <v>579</v>
      </c>
      <c r="F311" s="83" t="s">
        <v>579</v>
      </c>
      <c r="G311" s="83" t="s">
        <v>579</v>
      </c>
      <c r="H311" s="64" t="s">
        <v>579</v>
      </c>
      <c r="I311" s="68" t="s">
        <v>579</v>
      </c>
    </row>
    <row r="312" spans="1:9" x14ac:dyDescent="0.2">
      <c r="A312" s="242" t="s">
        <v>1148</v>
      </c>
      <c r="B312" s="63" t="s">
        <v>1149</v>
      </c>
      <c r="C312" s="64" t="s">
        <v>579</v>
      </c>
      <c r="D312" s="64" t="s">
        <v>579</v>
      </c>
      <c r="E312" s="83" t="s">
        <v>579</v>
      </c>
      <c r="F312" s="83" t="s">
        <v>579</v>
      </c>
      <c r="G312" s="83" t="s">
        <v>579</v>
      </c>
      <c r="H312" s="64" t="s">
        <v>579</v>
      </c>
      <c r="I312" s="68" t="s">
        <v>579</v>
      </c>
    </row>
    <row r="313" spans="1:9" x14ac:dyDescent="0.2">
      <c r="A313" s="242" t="s">
        <v>1150</v>
      </c>
      <c r="B313" s="63" t="s">
        <v>1151</v>
      </c>
      <c r="C313" s="64" t="s">
        <v>579</v>
      </c>
      <c r="D313" s="64" t="s">
        <v>579</v>
      </c>
      <c r="E313" s="83" t="s">
        <v>579</v>
      </c>
      <c r="F313" s="83" t="s">
        <v>579</v>
      </c>
      <c r="G313" s="83" t="s">
        <v>579</v>
      </c>
      <c r="H313" s="64" t="s">
        <v>579</v>
      </c>
      <c r="I313" s="68" t="s">
        <v>579</v>
      </c>
    </row>
    <row r="314" spans="1:9" x14ac:dyDescent="0.2">
      <c r="A314" s="242" t="s">
        <v>1152</v>
      </c>
      <c r="B314" s="63" t="s">
        <v>1153</v>
      </c>
      <c r="C314" s="64" t="s">
        <v>579</v>
      </c>
      <c r="D314" s="64" t="s">
        <v>579</v>
      </c>
      <c r="E314" s="83" t="s">
        <v>579</v>
      </c>
      <c r="F314" s="83" t="s">
        <v>579</v>
      </c>
      <c r="G314" s="83" t="s">
        <v>579</v>
      </c>
      <c r="H314" s="64" t="s">
        <v>579</v>
      </c>
      <c r="I314" s="68" t="s">
        <v>579</v>
      </c>
    </row>
    <row r="315" spans="1:9" x14ac:dyDescent="0.2">
      <c r="A315" s="242" t="s">
        <v>1154</v>
      </c>
      <c r="B315" s="63" t="s">
        <v>1155</v>
      </c>
      <c r="C315" s="64" t="s">
        <v>579</v>
      </c>
      <c r="D315" s="64" t="s">
        <v>579</v>
      </c>
      <c r="E315" s="83" t="s">
        <v>579</v>
      </c>
      <c r="F315" s="83" t="s">
        <v>579</v>
      </c>
      <c r="G315" s="83" t="s">
        <v>579</v>
      </c>
      <c r="H315" s="64" t="s">
        <v>579</v>
      </c>
      <c r="I315" s="68" t="s">
        <v>579</v>
      </c>
    </row>
    <row r="316" spans="1:9" x14ac:dyDescent="0.2">
      <c r="A316" s="242" t="s">
        <v>1156</v>
      </c>
      <c r="B316" s="63" t="s">
        <v>1157</v>
      </c>
      <c r="C316" s="64" t="s">
        <v>579</v>
      </c>
      <c r="D316" s="64" t="s">
        <v>579</v>
      </c>
      <c r="E316" s="83" t="s">
        <v>579</v>
      </c>
      <c r="F316" s="83" t="s">
        <v>579</v>
      </c>
      <c r="G316" s="83" t="s">
        <v>579</v>
      </c>
      <c r="H316" s="64" t="s">
        <v>579</v>
      </c>
      <c r="I316" s="68" t="s">
        <v>579</v>
      </c>
    </row>
    <row r="317" spans="1:9" ht="24" x14ac:dyDescent="0.2">
      <c r="A317" s="242" t="s">
        <v>1158</v>
      </c>
      <c r="B317" s="63" t="s">
        <v>1159</v>
      </c>
      <c r="C317" s="64" t="s">
        <v>579</v>
      </c>
      <c r="D317" s="64" t="s">
        <v>579</v>
      </c>
      <c r="E317" s="83" t="s">
        <v>579</v>
      </c>
      <c r="F317" s="83" t="s">
        <v>579</v>
      </c>
      <c r="G317" s="83" t="s">
        <v>579</v>
      </c>
      <c r="H317" s="64" t="s">
        <v>579</v>
      </c>
      <c r="I317" s="68" t="s">
        <v>579</v>
      </c>
    </row>
    <row r="318" spans="1:9" ht="24" x14ac:dyDescent="0.2">
      <c r="A318" s="242" t="s">
        <v>1160</v>
      </c>
      <c r="B318" s="63" t="s">
        <v>1161</v>
      </c>
      <c r="C318" s="64" t="s">
        <v>579</v>
      </c>
      <c r="D318" s="64" t="s">
        <v>579</v>
      </c>
      <c r="E318" s="83" t="s">
        <v>579</v>
      </c>
      <c r="F318" s="83" t="s">
        <v>579</v>
      </c>
      <c r="G318" s="83" t="s">
        <v>579</v>
      </c>
      <c r="H318" s="64" t="s">
        <v>579</v>
      </c>
      <c r="I318" s="68" t="s">
        <v>579</v>
      </c>
    </row>
    <row r="319" spans="1:9" x14ac:dyDescent="0.2">
      <c r="A319" s="242" t="s">
        <v>1162</v>
      </c>
      <c r="B319" s="63" t="s">
        <v>1163</v>
      </c>
      <c r="C319" s="64" t="s">
        <v>579</v>
      </c>
      <c r="D319" s="64" t="s">
        <v>579</v>
      </c>
      <c r="E319" s="83" t="s">
        <v>579</v>
      </c>
      <c r="F319" s="83" t="s">
        <v>579</v>
      </c>
      <c r="G319" s="83" t="s">
        <v>579</v>
      </c>
      <c r="H319" s="64" t="s">
        <v>579</v>
      </c>
      <c r="I319" s="68" t="s">
        <v>579</v>
      </c>
    </row>
    <row r="320" spans="1:9" ht="24" x14ac:dyDescent="0.2">
      <c r="A320" s="242" t="s">
        <v>1164</v>
      </c>
      <c r="B320" s="63" t="s">
        <v>1165</v>
      </c>
      <c r="C320" s="64" t="s">
        <v>579</v>
      </c>
      <c r="D320" s="64" t="s">
        <v>579</v>
      </c>
      <c r="E320" s="83" t="s">
        <v>579</v>
      </c>
      <c r="F320" s="83" t="s">
        <v>579</v>
      </c>
      <c r="G320" s="83" t="s">
        <v>579</v>
      </c>
      <c r="H320" s="64" t="s">
        <v>579</v>
      </c>
      <c r="I320" s="68" t="s">
        <v>579</v>
      </c>
    </row>
    <row r="321" spans="1:10" ht="24" x14ac:dyDescent="0.2">
      <c r="A321" s="242" t="s">
        <v>1166</v>
      </c>
      <c r="B321" s="63" t="s">
        <v>1167</v>
      </c>
      <c r="C321" s="64" t="s">
        <v>579</v>
      </c>
      <c r="D321" s="64" t="s">
        <v>579</v>
      </c>
      <c r="E321" s="83" t="s">
        <v>579</v>
      </c>
      <c r="F321" s="83" t="s">
        <v>579</v>
      </c>
      <c r="G321" s="83" t="s">
        <v>579</v>
      </c>
      <c r="H321" s="64" t="s">
        <v>579</v>
      </c>
      <c r="I321" s="68" t="s">
        <v>579</v>
      </c>
    </row>
    <row r="322" spans="1:10" x14ac:dyDescent="0.2">
      <c r="A322" s="242" t="s">
        <v>1168</v>
      </c>
      <c r="B322" s="63" t="s">
        <v>1169</v>
      </c>
      <c r="C322" s="64" t="s">
        <v>579</v>
      </c>
      <c r="D322" s="64" t="s">
        <v>579</v>
      </c>
      <c r="E322" s="83" t="s">
        <v>579</v>
      </c>
      <c r="F322" s="83" t="s">
        <v>579</v>
      </c>
      <c r="G322" s="83" t="s">
        <v>579</v>
      </c>
      <c r="H322" s="64" t="s">
        <v>579</v>
      </c>
      <c r="I322" s="68" t="s">
        <v>579</v>
      </c>
    </row>
    <row r="323" spans="1:10" x14ac:dyDescent="0.2">
      <c r="A323" s="242" t="s">
        <v>1170</v>
      </c>
      <c r="B323" s="63" t="s">
        <v>1171</v>
      </c>
      <c r="C323" s="64"/>
      <c r="D323" s="64"/>
      <c r="E323" s="64"/>
      <c r="F323" s="64"/>
      <c r="G323" s="64"/>
      <c r="H323" s="64"/>
      <c r="I323" s="64" t="s">
        <v>579</v>
      </c>
    </row>
    <row r="324" spans="1:10" x14ac:dyDescent="0.2">
      <c r="A324" s="242" t="s">
        <v>1172</v>
      </c>
      <c r="B324" s="63" t="s">
        <v>1173</v>
      </c>
      <c r="C324" s="64"/>
      <c r="D324" s="64"/>
      <c r="E324" s="64"/>
      <c r="F324" s="64"/>
      <c r="G324" s="64"/>
      <c r="H324" s="64"/>
      <c r="I324" s="64" t="s">
        <v>579</v>
      </c>
      <c r="J324" s="84" t="s">
        <v>1693</v>
      </c>
    </row>
    <row r="325" spans="1:10" ht="24" x14ac:dyDescent="0.2">
      <c r="A325" s="242" t="s">
        <v>1174</v>
      </c>
      <c r="B325" s="63" t="s">
        <v>1175</v>
      </c>
      <c r="C325" s="64"/>
      <c r="D325" s="64"/>
      <c r="E325" s="64"/>
      <c r="F325" s="64"/>
      <c r="G325" s="64"/>
      <c r="H325" s="64"/>
      <c r="I325" s="64" t="s">
        <v>579</v>
      </c>
    </row>
    <row r="326" spans="1:10" x14ac:dyDescent="0.2">
      <c r="A326" s="242" t="s">
        <v>1176</v>
      </c>
      <c r="B326" s="63" t="s">
        <v>1177</v>
      </c>
      <c r="C326" s="64"/>
      <c r="D326" s="64"/>
      <c r="E326" s="64"/>
      <c r="F326" s="64"/>
      <c r="G326" s="64"/>
      <c r="H326" s="64"/>
      <c r="I326" s="64" t="s">
        <v>579</v>
      </c>
    </row>
    <row r="327" spans="1:10" ht="24" x14ac:dyDescent="0.2">
      <c r="A327" s="242" t="s">
        <v>1178</v>
      </c>
      <c r="B327" s="63" t="s">
        <v>1179</v>
      </c>
      <c r="C327" s="64"/>
      <c r="D327" s="64"/>
      <c r="E327" s="64"/>
      <c r="F327" s="64"/>
      <c r="G327" s="64"/>
      <c r="H327" s="64"/>
      <c r="I327" s="64" t="s">
        <v>579</v>
      </c>
    </row>
    <row r="328" spans="1:10" x14ac:dyDescent="0.2">
      <c r="A328" s="242" t="s">
        <v>1180</v>
      </c>
      <c r="B328" s="63" t="s">
        <v>1181</v>
      </c>
      <c r="C328" s="64"/>
      <c r="D328" s="64"/>
      <c r="E328" s="64"/>
      <c r="F328" s="64"/>
      <c r="G328" s="64"/>
      <c r="H328" s="64"/>
      <c r="I328" s="64" t="s">
        <v>579</v>
      </c>
    </row>
    <row r="329" spans="1:10" x14ac:dyDescent="0.2">
      <c r="A329" s="242" t="s">
        <v>497</v>
      </c>
      <c r="B329" s="63" t="s">
        <v>1182</v>
      </c>
      <c r="C329" s="64"/>
      <c r="D329" s="64"/>
      <c r="E329" s="64"/>
      <c r="F329" s="64"/>
      <c r="G329" s="64"/>
      <c r="H329" s="64"/>
      <c r="I329" s="64" t="s">
        <v>579</v>
      </c>
    </row>
    <row r="330" spans="1:10" x14ac:dyDescent="0.2">
      <c r="A330" s="243" t="s">
        <v>500</v>
      </c>
      <c r="B330" s="65" t="s">
        <v>1183</v>
      </c>
      <c r="C330" s="66" t="s">
        <v>579</v>
      </c>
      <c r="D330" s="66" t="s">
        <v>579</v>
      </c>
      <c r="E330" s="66" t="s">
        <v>579</v>
      </c>
      <c r="F330" s="66" t="s">
        <v>579</v>
      </c>
      <c r="G330" s="66" t="s">
        <v>579</v>
      </c>
      <c r="H330" s="66" t="s">
        <v>579</v>
      </c>
      <c r="I330" s="66" t="s">
        <v>579</v>
      </c>
    </row>
    <row r="331" spans="1:10" x14ac:dyDescent="0.2">
      <c r="A331" s="243" t="s">
        <v>503</v>
      </c>
      <c r="B331" s="65" t="s">
        <v>1184</v>
      </c>
      <c r="C331" s="66" t="s">
        <v>579</v>
      </c>
      <c r="D331" s="66" t="s">
        <v>579</v>
      </c>
      <c r="E331" s="66" t="s">
        <v>579</v>
      </c>
      <c r="F331" s="66" t="s">
        <v>579</v>
      </c>
      <c r="G331" s="66" t="s">
        <v>579</v>
      </c>
      <c r="H331" s="66" t="s">
        <v>579</v>
      </c>
      <c r="I331" s="66" t="s">
        <v>579</v>
      </c>
    </row>
    <row r="332" spans="1:10" x14ac:dyDescent="0.2">
      <c r="A332" s="243" t="s">
        <v>506</v>
      </c>
      <c r="B332" s="65" t="s">
        <v>1185</v>
      </c>
      <c r="C332" s="66" t="s">
        <v>579</v>
      </c>
      <c r="D332" s="66" t="s">
        <v>579</v>
      </c>
      <c r="E332" s="66" t="s">
        <v>579</v>
      </c>
      <c r="F332" s="66" t="s">
        <v>579</v>
      </c>
      <c r="G332" s="66" t="s">
        <v>579</v>
      </c>
      <c r="H332" s="66" t="s">
        <v>579</v>
      </c>
      <c r="I332" s="66" t="s">
        <v>579</v>
      </c>
    </row>
    <row r="333" spans="1:10" x14ac:dyDescent="0.2">
      <c r="A333" s="242" t="s">
        <v>1186</v>
      </c>
      <c r="B333" s="63" t="s">
        <v>1187</v>
      </c>
      <c r="C333" s="64"/>
      <c r="D333" s="64"/>
      <c r="E333" s="64"/>
      <c r="F333" s="64"/>
      <c r="G333" s="64"/>
      <c r="H333" s="64"/>
      <c r="I333" s="64" t="s">
        <v>579</v>
      </c>
    </row>
    <row r="334" spans="1:10" x14ac:dyDescent="0.2">
      <c r="A334" s="242" t="s">
        <v>1188</v>
      </c>
      <c r="B334" s="63" t="s">
        <v>1189</v>
      </c>
      <c r="C334" s="64"/>
      <c r="D334" s="64"/>
      <c r="E334" s="83"/>
      <c r="F334" s="83"/>
      <c r="G334" s="83"/>
      <c r="H334" s="64"/>
      <c r="I334" s="64" t="s">
        <v>579</v>
      </c>
    </row>
    <row r="335" spans="1:10" x14ac:dyDescent="0.2">
      <c r="A335" s="242" t="s">
        <v>1190</v>
      </c>
      <c r="B335" s="63" t="s">
        <v>1191</v>
      </c>
      <c r="C335" s="64" t="s">
        <v>579</v>
      </c>
      <c r="D335" s="64" t="s">
        <v>579</v>
      </c>
      <c r="E335" s="83" t="s">
        <v>579</v>
      </c>
      <c r="F335" s="83" t="s">
        <v>579</v>
      </c>
      <c r="G335" s="83" t="s">
        <v>579</v>
      </c>
      <c r="H335" s="64"/>
      <c r="I335" s="64"/>
    </row>
    <row r="336" spans="1:10" x14ac:dyDescent="0.2">
      <c r="A336" s="242" t="s">
        <v>1192</v>
      </c>
      <c r="B336" s="63" t="s">
        <v>1193</v>
      </c>
      <c r="C336" s="64" t="s">
        <v>579</v>
      </c>
      <c r="D336" s="64" t="s">
        <v>579</v>
      </c>
      <c r="E336" s="83" t="s">
        <v>579</v>
      </c>
      <c r="F336" s="83" t="s">
        <v>579</v>
      </c>
      <c r="G336" s="83"/>
      <c r="H336" s="64"/>
      <c r="I336" s="64"/>
    </row>
    <row r="337" spans="1:9" x14ac:dyDescent="0.2">
      <c r="A337" s="242" t="s">
        <v>1194</v>
      </c>
      <c r="B337" s="63" t="s">
        <v>1195</v>
      </c>
      <c r="C337" s="64" t="s">
        <v>579</v>
      </c>
      <c r="D337" s="64" t="s">
        <v>579</v>
      </c>
      <c r="E337" s="83" t="s">
        <v>579</v>
      </c>
      <c r="F337" s="83" t="s">
        <v>579</v>
      </c>
      <c r="G337" s="83" t="s">
        <v>579</v>
      </c>
      <c r="H337" s="64"/>
      <c r="I337" s="64"/>
    </row>
    <row r="338" spans="1:9" x14ac:dyDescent="0.2">
      <c r="A338" s="242" t="s">
        <v>1196</v>
      </c>
      <c r="B338" s="63" t="s">
        <v>1197</v>
      </c>
      <c r="C338" s="64" t="s">
        <v>579</v>
      </c>
      <c r="D338" s="64" t="s">
        <v>579</v>
      </c>
      <c r="E338" s="83" t="s">
        <v>579</v>
      </c>
      <c r="F338" s="83" t="s">
        <v>579</v>
      </c>
      <c r="G338" s="83" t="s">
        <v>579</v>
      </c>
      <c r="H338" s="64"/>
      <c r="I338" s="64"/>
    </row>
    <row r="339" spans="1:9" x14ac:dyDescent="0.2">
      <c r="A339" s="242" t="s">
        <v>1198</v>
      </c>
      <c r="B339" s="63" t="s">
        <v>1199</v>
      </c>
      <c r="C339" s="64" t="s">
        <v>579</v>
      </c>
      <c r="D339" s="64" t="s">
        <v>579</v>
      </c>
      <c r="E339" s="83" t="s">
        <v>579</v>
      </c>
      <c r="F339" s="83" t="s">
        <v>579</v>
      </c>
      <c r="G339" s="83" t="s">
        <v>579</v>
      </c>
      <c r="H339" s="64"/>
      <c r="I339" s="64"/>
    </row>
    <row r="340" spans="1:9" x14ac:dyDescent="0.2">
      <c r="A340" s="242" t="s">
        <v>1200</v>
      </c>
      <c r="B340" s="63" t="s">
        <v>1201</v>
      </c>
      <c r="C340" s="64" t="s">
        <v>579</v>
      </c>
      <c r="D340" s="64" t="s">
        <v>579</v>
      </c>
      <c r="E340" s="83" t="s">
        <v>579</v>
      </c>
      <c r="F340" s="83" t="s">
        <v>579</v>
      </c>
      <c r="G340" s="83" t="s">
        <v>579</v>
      </c>
      <c r="H340" s="64"/>
      <c r="I340" s="64"/>
    </row>
    <row r="341" spans="1:9" x14ac:dyDescent="0.2">
      <c r="A341" s="242" t="s">
        <v>1202</v>
      </c>
      <c r="B341" s="63" t="s">
        <v>1203</v>
      </c>
      <c r="C341" s="64" t="s">
        <v>579</v>
      </c>
      <c r="D341" s="64" t="s">
        <v>579</v>
      </c>
      <c r="E341" s="83" t="s">
        <v>579</v>
      </c>
      <c r="F341" s="83" t="s">
        <v>579</v>
      </c>
      <c r="G341" s="83" t="s">
        <v>579</v>
      </c>
      <c r="H341" s="64"/>
      <c r="I341" s="64"/>
    </row>
    <row r="342" spans="1:9" x14ac:dyDescent="0.2">
      <c r="A342" s="242" t="s">
        <v>1204</v>
      </c>
      <c r="B342" s="63" t="s">
        <v>1205</v>
      </c>
      <c r="C342" s="64" t="s">
        <v>579</v>
      </c>
      <c r="D342" s="64" t="s">
        <v>579</v>
      </c>
      <c r="E342" s="83" t="s">
        <v>579</v>
      </c>
      <c r="F342" s="83" t="s">
        <v>579</v>
      </c>
      <c r="G342" s="83" t="s">
        <v>579</v>
      </c>
      <c r="H342" s="64"/>
      <c r="I342" s="64"/>
    </row>
    <row r="343" spans="1:9" x14ac:dyDescent="0.2">
      <c r="A343" s="242" t="s">
        <v>1206</v>
      </c>
      <c r="B343" s="63" t="s">
        <v>1207</v>
      </c>
      <c r="C343" s="64" t="s">
        <v>579</v>
      </c>
      <c r="D343" s="64" t="s">
        <v>579</v>
      </c>
      <c r="E343" s="83" t="s">
        <v>579</v>
      </c>
      <c r="F343" s="83" t="s">
        <v>579</v>
      </c>
      <c r="G343" s="83" t="s">
        <v>579</v>
      </c>
      <c r="H343" s="64"/>
      <c r="I343" s="64"/>
    </row>
    <row r="344" spans="1:9" x14ac:dyDescent="0.2">
      <c r="A344" s="242" t="s">
        <v>1208</v>
      </c>
      <c r="B344" s="63" t="s">
        <v>1209</v>
      </c>
      <c r="C344" s="64" t="s">
        <v>579</v>
      </c>
      <c r="D344" s="64" t="s">
        <v>579</v>
      </c>
      <c r="E344" s="83" t="s">
        <v>579</v>
      </c>
      <c r="F344" s="83" t="s">
        <v>579</v>
      </c>
      <c r="G344" s="83" t="s">
        <v>579</v>
      </c>
      <c r="H344" s="64" t="s">
        <v>579</v>
      </c>
      <c r="I344" s="64"/>
    </row>
    <row r="345" spans="1:9" x14ac:dyDescent="0.2">
      <c r="A345" s="242" t="s">
        <v>1210</v>
      </c>
      <c r="B345" s="63" t="s">
        <v>1211</v>
      </c>
      <c r="C345" s="64" t="s">
        <v>579</v>
      </c>
      <c r="D345" s="64" t="s">
        <v>579</v>
      </c>
      <c r="E345" s="83" t="s">
        <v>579</v>
      </c>
      <c r="F345" s="83" t="s">
        <v>579</v>
      </c>
      <c r="G345" s="83" t="s">
        <v>579</v>
      </c>
      <c r="H345" s="64" t="s">
        <v>579</v>
      </c>
      <c r="I345" s="64"/>
    </row>
    <row r="346" spans="1:9" x14ac:dyDescent="0.2">
      <c r="A346" s="242" t="s">
        <v>1212</v>
      </c>
      <c r="B346" s="63" t="s">
        <v>1213</v>
      </c>
      <c r="C346" s="64" t="s">
        <v>579</v>
      </c>
      <c r="D346" s="64" t="s">
        <v>579</v>
      </c>
      <c r="E346" s="83" t="s">
        <v>579</v>
      </c>
      <c r="F346" s="83" t="s">
        <v>579</v>
      </c>
      <c r="G346" s="83" t="s">
        <v>579</v>
      </c>
      <c r="H346" s="64" t="s">
        <v>579</v>
      </c>
      <c r="I346" s="64"/>
    </row>
    <row r="347" spans="1:9" x14ac:dyDescent="0.2">
      <c r="A347" s="242" t="s">
        <v>1214</v>
      </c>
      <c r="B347" s="63" t="s">
        <v>1215</v>
      </c>
      <c r="C347" s="64" t="s">
        <v>579</v>
      </c>
      <c r="D347" s="64" t="s">
        <v>579</v>
      </c>
      <c r="E347" s="83" t="s">
        <v>579</v>
      </c>
      <c r="F347" s="83" t="s">
        <v>579</v>
      </c>
      <c r="G347" s="83" t="s">
        <v>579</v>
      </c>
      <c r="H347" s="64" t="s">
        <v>579</v>
      </c>
      <c r="I347" s="64"/>
    </row>
    <row r="348" spans="1:9" x14ac:dyDescent="0.2">
      <c r="A348" s="242" t="s">
        <v>1216</v>
      </c>
      <c r="B348" s="63" t="s">
        <v>1217</v>
      </c>
      <c r="C348" s="64" t="s">
        <v>579</v>
      </c>
      <c r="D348" s="64" t="s">
        <v>579</v>
      </c>
      <c r="E348" s="83" t="s">
        <v>579</v>
      </c>
      <c r="F348" s="83" t="s">
        <v>579</v>
      </c>
      <c r="G348" s="83" t="s">
        <v>579</v>
      </c>
      <c r="H348" s="64" t="s">
        <v>579</v>
      </c>
      <c r="I348" s="64"/>
    </row>
    <row r="349" spans="1:9" x14ac:dyDescent="0.2">
      <c r="A349" s="242" t="s">
        <v>533</v>
      </c>
      <c r="B349" s="63" t="s">
        <v>1218</v>
      </c>
      <c r="C349" s="64"/>
      <c r="D349" s="64"/>
      <c r="E349" s="64"/>
      <c r="F349" s="64"/>
      <c r="G349" s="64"/>
      <c r="H349" s="64"/>
      <c r="I349" s="64" t="s">
        <v>579</v>
      </c>
    </row>
    <row r="350" spans="1:9" x14ac:dyDescent="0.2">
      <c r="A350" s="242" t="s">
        <v>467</v>
      </c>
      <c r="B350" s="63" t="s">
        <v>1219</v>
      </c>
      <c r="C350" s="64"/>
      <c r="D350" s="64"/>
      <c r="E350" s="64"/>
      <c r="F350" s="64"/>
      <c r="G350" s="64"/>
      <c r="H350" s="64"/>
      <c r="I350" s="64" t="s">
        <v>579</v>
      </c>
    </row>
    <row r="351" spans="1:9" ht="24" x14ac:dyDescent="0.2">
      <c r="A351" s="242" t="s">
        <v>1220</v>
      </c>
      <c r="B351" s="63" t="s">
        <v>1221</v>
      </c>
      <c r="C351" s="64"/>
      <c r="D351" s="64"/>
      <c r="E351" s="64"/>
      <c r="F351" s="64"/>
      <c r="G351" s="64"/>
      <c r="H351" s="64"/>
      <c r="I351" s="64" t="s">
        <v>579</v>
      </c>
    </row>
    <row r="352" spans="1:9" x14ac:dyDescent="0.2">
      <c r="A352" s="242" t="s">
        <v>1222</v>
      </c>
      <c r="B352" s="63" t="s">
        <v>1223</v>
      </c>
      <c r="C352" s="64"/>
      <c r="D352" s="64"/>
      <c r="E352" s="64"/>
      <c r="F352" s="64"/>
      <c r="G352" s="64"/>
      <c r="H352" s="64"/>
      <c r="I352" s="64" t="s">
        <v>579</v>
      </c>
    </row>
    <row r="353" spans="1:9" x14ac:dyDescent="0.2">
      <c r="A353" s="242" t="s">
        <v>1224</v>
      </c>
      <c r="B353" s="63" t="s">
        <v>1225</v>
      </c>
      <c r="C353" s="64"/>
      <c r="D353" s="64"/>
      <c r="E353" s="64"/>
      <c r="F353" s="64"/>
      <c r="G353" s="64"/>
      <c r="H353" s="64"/>
      <c r="I353" s="64" t="s">
        <v>579</v>
      </c>
    </row>
    <row r="354" spans="1:9" x14ac:dyDescent="0.2">
      <c r="A354" s="242" t="s">
        <v>536</v>
      </c>
      <c r="B354" s="63" t="s">
        <v>1226</v>
      </c>
      <c r="C354" s="64"/>
      <c r="D354" s="64"/>
      <c r="E354" s="83"/>
      <c r="F354" s="83"/>
      <c r="G354" s="83"/>
      <c r="H354" s="83"/>
      <c r="I354" s="64" t="s">
        <v>579</v>
      </c>
    </row>
    <row r="355" spans="1:9" x14ac:dyDescent="0.2">
      <c r="A355" s="242" t="s">
        <v>539</v>
      </c>
      <c r="B355" s="63" t="s">
        <v>1227</v>
      </c>
      <c r="C355" s="64"/>
      <c r="D355" s="64"/>
      <c r="E355" s="83"/>
      <c r="F355" s="83"/>
      <c r="G355" s="83"/>
      <c r="H355" s="83"/>
      <c r="I355" s="64" t="s">
        <v>579</v>
      </c>
    </row>
    <row r="356" spans="1:9" x14ac:dyDescent="0.2">
      <c r="A356" s="242" t="s">
        <v>1228</v>
      </c>
      <c r="B356" s="63" t="s">
        <v>1229</v>
      </c>
      <c r="C356" s="64" t="s">
        <v>579</v>
      </c>
      <c r="D356" s="64" t="s">
        <v>579</v>
      </c>
      <c r="E356" s="83" t="s">
        <v>579</v>
      </c>
      <c r="F356" s="83" t="s">
        <v>579</v>
      </c>
      <c r="G356" s="83" t="s">
        <v>579</v>
      </c>
      <c r="H356" s="83"/>
      <c r="I356" s="64"/>
    </row>
    <row r="357" spans="1:9" ht="24" x14ac:dyDescent="0.2">
      <c r="A357" s="242" t="s">
        <v>1230</v>
      </c>
      <c r="B357" s="63" t="s">
        <v>1231</v>
      </c>
      <c r="C357" s="64"/>
      <c r="D357" s="64"/>
      <c r="E357" s="83"/>
      <c r="F357" s="83"/>
      <c r="G357" s="83"/>
      <c r="H357" s="83"/>
      <c r="I357" s="64" t="s">
        <v>579</v>
      </c>
    </row>
    <row r="358" spans="1:9" ht="24" x14ac:dyDescent="0.2">
      <c r="A358" s="242" t="s">
        <v>1232</v>
      </c>
      <c r="B358" s="63" t="s">
        <v>1233</v>
      </c>
      <c r="C358" s="64" t="s">
        <v>579</v>
      </c>
      <c r="D358" s="64" t="s">
        <v>579</v>
      </c>
      <c r="E358" s="83" t="s">
        <v>579</v>
      </c>
      <c r="F358" s="83" t="s">
        <v>579</v>
      </c>
      <c r="G358" s="83" t="s">
        <v>579</v>
      </c>
      <c r="H358" s="83"/>
      <c r="I358" s="64"/>
    </row>
    <row r="359" spans="1:9" ht="24" x14ac:dyDescent="0.2">
      <c r="A359" s="242" t="s">
        <v>1234</v>
      </c>
      <c r="B359" s="63" t="s">
        <v>1235</v>
      </c>
      <c r="C359" s="64" t="s">
        <v>579</v>
      </c>
      <c r="D359" s="64" t="s">
        <v>579</v>
      </c>
      <c r="E359" s="83" t="s">
        <v>579</v>
      </c>
      <c r="F359" s="83" t="s">
        <v>579</v>
      </c>
      <c r="G359" s="83" t="s">
        <v>579</v>
      </c>
      <c r="H359" s="83"/>
      <c r="I359" s="64"/>
    </row>
    <row r="360" spans="1:9" ht="24" x14ac:dyDescent="0.2">
      <c r="A360" s="242" t="s">
        <v>1236</v>
      </c>
      <c r="B360" s="63" t="s">
        <v>1237</v>
      </c>
      <c r="C360" s="64" t="s">
        <v>579</v>
      </c>
      <c r="D360" s="64" t="s">
        <v>579</v>
      </c>
      <c r="E360" s="83" t="s">
        <v>579</v>
      </c>
      <c r="F360" s="83" t="s">
        <v>579</v>
      </c>
      <c r="G360" s="83" t="s">
        <v>579</v>
      </c>
      <c r="H360" s="83"/>
      <c r="I360" s="64"/>
    </row>
    <row r="361" spans="1:9" x14ac:dyDescent="0.2">
      <c r="A361" s="242" t="s">
        <v>1238</v>
      </c>
      <c r="B361" s="63" t="s">
        <v>1239</v>
      </c>
      <c r="C361" s="64" t="s">
        <v>579</v>
      </c>
      <c r="D361" s="64" t="s">
        <v>579</v>
      </c>
      <c r="E361" s="83" t="s">
        <v>579</v>
      </c>
      <c r="F361" s="83" t="s">
        <v>579</v>
      </c>
      <c r="G361" s="83" t="s">
        <v>579</v>
      </c>
      <c r="H361" s="83"/>
      <c r="I361" s="64"/>
    </row>
    <row r="362" spans="1:9" ht="24" x14ac:dyDescent="0.2">
      <c r="A362" s="242" t="s">
        <v>1240</v>
      </c>
      <c r="B362" s="63" t="s">
        <v>1241</v>
      </c>
      <c r="C362" s="64" t="s">
        <v>579</v>
      </c>
      <c r="D362" s="64" t="s">
        <v>579</v>
      </c>
      <c r="E362" s="83" t="s">
        <v>579</v>
      </c>
      <c r="F362" s="83" t="s">
        <v>579</v>
      </c>
      <c r="G362" s="83" t="s">
        <v>579</v>
      </c>
      <c r="H362" s="83"/>
      <c r="I362" s="64"/>
    </row>
    <row r="363" spans="1:9" x14ac:dyDescent="0.2">
      <c r="A363" s="242" t="s">
        <v>1242</v>
      </c>
      <c r="B363" s="63" t="s">
        <v>1243</v>
      </c>
      <c r="C363" s="64"/>
      <c r="D363" s="64"/>
      <c r="E363" s="83"/>
      <c r="F363" s="83"/>
      <c r="G363" s="83" t="s">
        <v>579</v>
      </c>
      <c r="H363" s="83"/>
      <c r="I363" s="64" t="s">
        <v>579</v>
      </c>
    </row>
    <row r="364" spans="1:9" x14ac:dyDescent="0.2">
      <c r="A364" s="242" t="s">
        <v>1244</v>
      </c>
      <c r="B364" s="63" t="s">
        <v>1245</v>
      </c>
      <c r="C364" s="64" t="s">
        <v>579</v>
      </c>
      <c r="D364" s="64" t="s">
        <v>579</v>
      </c>
      <c r="E364" s="83" t="s">
        <v>579</v>
      </c>
      <c r="F364" s="83" t="s">
        <v>579</v>
      </c>
      <c r="G364" s="83" t="s">
        <v>579</v>
      </c>
      <c r="H364" s="83"/>
      <c r="I364" s="64" t="s">
        <v>579</v>
      </c>
    </row>
    <row r="365" spans="1:9" x14ac:dyDescent="0.2">
      <c r="A365" s="242" t="s">
        <v>470</v>
      </c>
      <c r="B365" s="63" t="s">
        <v>1246</v>
      </c>
      <c r="C365" s="64" t="s">
        <v>579</v>
      </c>
      <c r="D365" s="64" t="s">
        <v>579</v>
      </c>
      <c r="E365" s="83" t="s">
        <v>579</v>
      </c>
      <c r="F365" s="83" t="s">
        <v>579</v>
      </c>
      <c r="G365" s="83" t="s">
        <v>579</v>
      </c>
      <c r="H365" s="83" t="s">
        <v>579</v>
      </c>
      <c r="I365" s="64" t="s">
        <v>579</v>
      </c>
    </row>
    <row r="366" spans="1:9" x14ac:dyDescent="0.2">
      <c r="A366" s="242" t="s">
        <v>473</v>
      </c>
      <c r="B366" s="63" t="s">
        <v>1247</v>
      </c>
      <c r="C366" s="64" t="s">
        <v>579</v>
      </c>
      <c r="D366" s="64" t="s">
        <v>579</v>
      </c>
      <c r="E366" s="83" t="s">
        <v>579</v>
      </c>
      <c r="F366" s="83" t="s">
        <v>579</v>
      </c>
      <c r="G366" s="83" t="s">
        <v>579</v>
      </c>
      <c r="H366" s="83" t="s">
        <v>579</v>
      </c>
      <c r="I366" s="64" t="s">
        <v>579</v>
      </c>
    </row>
    <row r="367" spans="1:9" x14ac:dyDescent="0.2">
      <c r="A367" s="242" t="s">
        <v>476</v>
      </c>
      <c r="B367" s="63" t="s">
        <v>1248</v>
      </c>
      <c r="C367" s="64" t="s">
        <v>579</v>
      </c>
      <c r="D367" s="64" t="s">
        <v>579</v>
      </c>
      <c r="E367" s="83" t="s">
        <v>579</v>
      </c>
      <c r="F367" s="83" t="s">
        <v>579</v>
      </c>
      <c r="G367" s="83" t="s">
        <v>579</v>
      </c>
      <c r="H367" s="83" t="s">
        <v>579</v>
      </c>
      <c r="I367" s="64" t="s">
        <v>579</v>
      </c>
    </row>
    <row r="368" spans="1:9" x14ac:dyDescent="0.2">
      <c r="A368" s="242" t="s">
        <v>485</v>
      </c>
      <c r="B368" s="63" t="s">
        <v>1249</v>
      </c>
      <c r="C368" s="64" t="s">
        <v>579</v>
      </c>
      <c r="D368" s="64" t="s">
        <v>579</v>
      </c>
      <c r="E368" s="83" t="s">
        <v>579</v>
      </c>
      <c r="F368" s="83" t="s">
        <v>579</v>
      </c>
      <c r="G368" s="83" t="s">
        <v>579</v>
      </c>
      <c r="H368" s="83" t="s">
        <v>579</v>
      </c>
      <c r="I368" s="64" t="s">
        <v>579</v>
      </c>
    </row>
    <row r="369" spans="1:11" x14ac:dyDescent="0.2">
      <c r="A369" s="242" t="s">
        <v>488</v>
      </c>
      <c r="B369" s="63" t="s">
        <v>1250</v>
      </c>
      <c r="C369" s="64" t="s">
        <v>579</v>
      </c>
      <c r="D369" s="64" t="s">
        <v>579</v>
      </c>
      <c r="E369" s="64" t="s">
        <v>579</v>
      </c>
      <c r="F369" s="64" t="s">
        <v>579</v>
      </c>
      <c r="G369" s="64" t="s">
        <v>579</v>
      </c>
      <c r="H369" s="64" t="s">
        <v>579</v>
      </c>
      <c r="I369" s="64" t="s">
        <v>579</v>
      </c>
    </row>
    <row r="370" spans="1:11" x14ac:dyDescent="0.2">
      <c r="A370" s="242" t="s">
        <v>491</v>
      </c>
      <c r="B370" s="63" t="s">
        <v>1251</v>
      </c>
      <c r="C370" s="64" t="s">
        <v>579</v>
      </c>
      <c r="D370" s="64" t="s">
        <v>579</v>
      </c>
      <c r="E370" s="64" t="s">
        <v>579</v>
      </c>
      <c r="F370" s="64" t="s">
        <v>579</v>
      </c>
      <c r="G370" s="64" t="s">
        <v>579</v>
      </c>
      <c r="H370" s="64" t="s">
        <v>579</v>
      </c>
      <c r="I370" s="64" t="s">
        <v>579</v>
      </c>
    </row>
    <row r="371" spans="1:11" x14ac:dyDescent="0.2">
      <c r="A371" s="242" t="s">
        <v>548</v>
      </c>
      <c r="B371" s="63" t="s">
        <v>1252</v>
      </c>
      <c r="C371" s="64"/>
      <c r="D371" s="64"/>
      <c r="E371" s="64"/>
      <c r="F371" s="64"/>
      <c r="G371" s="64"/>
      <c r="H371" s="64"/>
      <c r="I371" s="64" t="s">
        <v>579</v>
      </c>
      <c r="J371" s="84"/>
      <c r="K371" s="84"/>
    </row>
    <row r="372" spans="1:11" x14ac:dyDescent="0.2">
      <c r="A372" s="242" t="s">
        <v>542</v>
      </c>
      <c r="B372" s="63" t="s">
        <v>1253</v>
      </c>
      <c r="C372" s="64"/>
      <c r="D372" s="64"/>
      <c r="E372" s="64"/>
      <c r="F372" s="64"/>
      <c r="G372" s="64"/>
      <c r="H372" s="64"/>
      <c r="I372" s="64" t="s">
        <v>579</v>
      </c>
      <c r="J372" s="84" t="s">
        <v>1693</v>
      </c>
      <c r="K372" s="84"/>
    </row>
    <row r="373" spans="1:11" x14ac:dyDescent="0.2">
      <c r="A373" s="242" t="s">
        <v>1254</v>
      </c>
      <c r="B373" s="63" t="s">
        <v>1255</v>
      </c>
      <c r="C373" s="64"/>
      <c r="D373" s="64"/>
      <c r="E373" s="64"/>
      <c r="F373" s="64"/>
      <c r="G373" s="64"/>
      <c r="H373" s="64"/>
      <c r="I373" s="64" t="s">
        <v>579</v>
      </c>
      <c r="J373" s="84" t="s">
        <v>1693</v>
      </c>
      <c r="K373" s="84"/>
    </row>
    <row r="374" spans="1:11" x14ac:dyDescent="0.2">
      <c r="A374" s="242" t="s">
        <v>1256</v>
      </c>
      <c r="B374" s="63" t="s">
        <v>1257</v>
      </c>
      <c r="C374" s="64"/>
      <c r="D374" s="64"/>
      <c r="E374" s="64"/>
      <c r="F374" s="64"/>
      <c r="G374" s="64"/>
      <c r="H374" s="64"/>
      <c r="I374" s="64" t="s">
        <v>579</v>
      </c>
      <c r="J374" s="84" t="s">
        <v>1693</v>
      </c>
      <c r="K374" s="84"/>
    </row>
    <row r="375" spans="1:11" x14ac:dyDescent="0.2">
      <c r="A375" s="242" t="s">
        <v>1258</v>
      </c>
      <c r="B375" s="63" t="s">
        <v>1259</v>
      </c>
      <c r="C375" s="64"/>
      <c r="D375" s="64"/>
      <c r="E375" s="64"/>
      <c r="F375" s="64"/>
      <c r="G375" s="64"/>
      <c r="H375" s="64"/>
      <c r="I375" s="64" t="s">
        <v>579</v>
      </c>
      <c r="J375" s="84" t="s">
        <v>1693</v>
      </c>
      <c r="K375" s="84"/>
    </row>
    <row r="376" spans="1:11" x14ac:dyDescent="0.2">
      <c r="A376" s="242" t="s">
        <v>1260</v>
      </c>
      <c r="B376" s="63" t="s">
        <v>1261</v>
      </c>
      <c r="C376" s="64"/>
      <c r="D376" s="64"/>
      <c r="E376" s="64"/>
      <c r="F376" s="64"/>
      <c r="G376" s="64"/>
      <c r="H376" s="64"/>
      <c r="I376" s="64" t="s">
        <v>579</v>
      </c>
      <c r="J376" s="84" t="s">
        <v>1693</v>
      </c>
      <c r="K376" s="84"/>
    </row>
    <row r="377" spans="1:11" x14ac:dyDescent="0.2">
      <c r="A377" s="242" t="s">
        <v>1262</v>
      </c>
      <c r="B377" s="63" t="s">
        <v>1263</v>
      </c>
      <c r="C377" s="64"/>
      <c r="D377" s="64"/>
      <c r="E377" s="64"/>
      <c r="F377" s="64"/>
      <c r="G377" s="64"/>
      <c r="H377" s="64"/>
      <c r="I377" s="64" t="s">
        <v>579</v>
      </c>
      <c r="J377" s="84" t="s">
        <v>1693</v>
      </c>
      <c r="K377" s="84"/>
    </row>
    <row r="378" spans="1:11" x14ac:dyDescent="0.2">
      <c r="A378" s="242" t="s">
        <v>1264</v>
      </c>
      <c r="B378" s="63" t="s">
        <v>1265</v>
      </c>
      <c r="C378" s="64"/>
      <c r="D378" s="64"/>
      <c r="E378" s="64"/>
      <c r="F378" s="64"/>
      <c r="G378" s="64"/>
      <c r="H378" s="64"/>
      <c r="I378" s="64" t="s">
        <v>579</v>
      </c>
      <c r="J378" s="84" t="s">
        <v>1693</v>
      </c>
      <c r="K378" s="84"/>
    </row>
    <row r="379" spans="1:11" x14ac:dyDescent="0.2">
      <c r="A379" s="242" t="s">
        <v>1266</v>
      </c>
      <c r="B379" s="63" t="s">
        <v>1267</v>
      </c>
      <c r="C379" s="64"/>
      <c r="D379" s="64"/>
      <c r="E379" s="64"/>
      <c r="F379" s="64"/>
      <c r="G379" s="64"/>
      <c r="H379" s="64"/>
      <c r="I379" s="64" t="s">
        <v>579</v>
      </c>
      <c r="J379" s="84" t="s">
        <v>1693</v>
      </c>
      <c r="K379" s="84"/>
    </row>
    <row r="380" spans="1:11" x14ac:dyDescent="0.2">
      <c r="A380" s="242" t="s">
        <v>1268</v>
      </c>
      <c r="B380" s="63" t="s">
        <v>1269</v>
      </c>
      <c r="C380" s="64"/>
      <c r="D380" s="64"/>
      <c r="E380" s="64"/>
      <c r="F380" s="64"/>
      <c r="G380" s="64"/>
      <c r="H380" s="64"/>
      <c r="I380" s="64" t="s">
        <v>579</v>
      </c>
      <c r="J380" s="84" t="s">
        <v>1693</v>
      </c>
      <c r="K380" s="84"/>
    </row>
    <row r="381" spans="1:11" x14ac:dyDescent="0.2">
      <c r="A381" s="242" t="s">
        <v>1270</v>
      </c>
      <c r="B381" s="63" t="s">
        <v>1271</v>
      </c>
      <c r="C381" s="64"/>
      <c r="D381" s="64"/>
      <c r="E381" s="64"/>
      <c r="F381" s="64"/>
      <c r="G381" s="64"/>
      <c r="H381" s="64"/>
      <c r="I381" s="64" t="s">
        <v>579</v>
      </c>
      <c r="J381" s="84" t="s">
        <v>1693</v>
      </c>
      <c r="K381" s="84"/>
    </row>
    <row r="382" spans="1:11" x14ac:dyDescent="0.2">
      <c r="A382" s="242" t="s">
        <v>1272</v>
      </c>
      <c r="B382" s="63" t="s">
        <v>1273</v>
      </c>
      <c r="C382" s="64"/>
      <c r="D382" s="64"/>
      <c r="E382" s="64"/>
      <c r="F382" s="64"/>
      <c r="G382" s="64"/>
      <c r="H382" s="64"/>
      <c r="I382" s="64" t="s">
        <v>579</v>
      </c>
      <c r="J382" s="84" t="s">
        <v>1693</v>
      </c>
      <c r="K382" s="84"/>
    </row>
    <row r="383" spans="1:11" x14ac:dyDescent="0.2">
      <c r="A383" s="242" t="s">
        <v>1274</v>
      </c>
      <c r="B383" s="63" t="s">
        <v>1275</v>
      </c>
      <c r="C383" s="64"/>
      <c r="D383" s="64"/>
      <c r="E383" s="64"/>
      <c r="F383" s="64"/>
      <c r="G383" s="64"/>
      <c r="H383" s="64"/>
      <c r="I383" s="64" t="s">
        <v>579</v>
      </c>
      <c r="J383" s="84" t="s">
        <v>1693</v>
      </c>
      <c r="K383" s="84"/>
    </row>
    <row r="384" spans="1:11" x14ac:dyDescent="0.2">
      <c r="A384" s="242" t="s">
        <v>1276</v>
      </c>
      <c r="B384" s="63" t="s">
        <v>1277</v>
      </c>
      <c r="C384" s="64"/>
      <c r="D384" s="64"/>
      <c r="E384" s="64"/>
      <c r="F384" s="64"/>
      <c r="G384" s="64"/>
      <c r="H384" s="64"/>
      <c r="I384" s="64" t="s">
        <v>579</v>
      </c>
      <c r="J384" s="84" t="s">
        <v>1693</v>
      </c>
      <c r="K384" s="84"/>
    </row>
    <row r="385" spans="1:11" x14ac:dyDescent="0.2">
      <c r="A385" s="242" t="s">
        <v>1278</v>
      </c>
      <c r="B385" s="63" t="s">
        <v>1279</v>
      </c>
      <c r="C385" s="64"/>
      <c r="D385" s="64"/>
      <c r="E385" s="64"/>
      <c r="F385" s="64"/>
      <c r="G385" s="64"/>
      <c r="H385" s="64"/>
      <c r="I385" s="64" t="s">
        <v>579</v>
      </c>
      <c r="J385" s="84" t="s">
        <v>1693</v>
      </c>
      <c r="K385" s="84"/>
    </row>
    <row r="386" spans="1:11" x14ac:dyDescent="0.2">
      <c r="A386" s="242" t="s">
        <v>1280</v>
      </c>
      <c r="B386" s="63" t="s">
        <v>1281</v>
      </c>
      <c r="C386" s="64"/>
      <c r="D386" s="64"/>
      <c r="E386" s="64"/>
      <c r="F386" s="64"/>
      <c r="G386" s="64"/>
      <c r="H386" s="64"/>
      <c r="I386" s="64" t="s">
        <v>579</v>
      </c>
      <c r="J386" s="84" t="s">
        <v>1693</v>
      </c>
      <c r="K386" s="84"/>
    </row>
    <row r="387" spans="1:11" x14ac:dyDescent="0.2">
      <c r="A387" s="242" t="s">
        <v>1282</v>
      </c>
      <c r="B387" s="63" t="s">
        <v>1283</v>
      </c>
      <c r="C387" s="64"/>
      <c r="D387" s="64"/>
      <c r="E387" s="64"/>
      <c r="F387" s="64"/>
      <c r="G387" s="64"/>
      <c r="H387" s="64"/>
      <c r="I387" s="64" t="s">
        <v>579</v>
      </c>
      <c r="J387" s="84" t="s">
        <v>1693</v>
      </c>
      <c r="K387" s="84"/>
    </row>
    <row r="388" spans="1:11" x14ac:dyDescent="0.2">
      <c r="A388" s="242" t="s">
        <v>1284</v>
      </c>
      <c r="B388" s="63" t="s">
        <v>1285</v>
      </c>
      <c r="C388" s="64"/>
      <c r="D388" s="64"/>
      <c r="E388" s="64"/>
      <c r="F388" s="64"/>
      <c r="G388" s="64"/>
      <c r="H388" s="64"/>
      <c r="I388" s="64" t="s">
        <v>579</v>
      </c>
      <c r="J388" s="84" t="s">
        <v>1693</v>
      </c>
      <c r="K388" s="84"/>
    </row>
    <row r="389" spans="1:11" x14ac:dyDescent="0.2">
      <c r="A389" s="242" t="s">
        <v>1286</v>
      </c>
      <c r="B389" s="63" t="s">
        <v>1287</v>
      </c>
      <c r="C389" s="64"/>
      <c r="D389" s="64"/>
      <c r="E389" s="64"/>
      <c r="F389" s="64"/>
      <c r="G389" s="64"/>
      <c r="H389" s="64"/>
      <c r="I389" s="64" t="s">
        <v>579</v>
      </c>
      <c r="J389" s="84" t="s">
        <v>1693</v>
      </c>
      <c r="K389" s="84"/>
    </row>
    <row r="390" spans="1:11" x14ac:dyDescent="0.2">
      <c r="A390" s="242" t="s">
        <v>1288</v>
      </c>
      <c r="B390" s="63" t="s">
        <v>1289</v>
      </c>
      <c r="C390" s="64"/>
      <c r="D390" s="64"/>
      <c r="E390" s="64"/>
      <c r="F390" s="64"/>
      <c r="G390" s="64"/>
      <c r="H390" s="64"/>
      <c r="I390" s="64" t="s">
        <v>579</v>
      </c>
      <c r="J390" s="84" t="s">
        <v>1693</v>
      </c>
      <c r="K390" s="84"/>
    </row>
    <row r="391" spans="1:11" x14ac:dyDescent="0.2">
      <c r="A391" s="242" t="s">
        <v>1290</v>
      </c>
      <c r="B391" s="63" t="s">
        <v>1291</v>
      </c>
      <c r="C391" s="64"/>
      <c r="D391" s="64"/>
      <c r="E391" s="64"/>
      <c r="F391" s="64"/>
      <c r="G391" s="64"/>
      <c r="H391" s="64"/>
      <c r="I391" s="64" t="s">
        <v>579</v>
      </c>
      <c r="J391" s="84" t="s">
        <v>1693</v>
      </c>
      <c r="K391" s="84"/>
    </row>
    <row r="392" spans="1:11" x14ac:dyDescent="0.2">
      <c r="A392" s="242" t="s">
        <v>1292</v>
      </c>
      <c r="B392" s="63" t="s">
        <v>1293</v>
      </c>
      <c r="C392" s="64"/>
      <c r="D392" s="64"/>
      <c r="E392" s="64"/>
      <c r="F392" s="64"/>
      <c r="G392" s="64"/>
      <c r="H392" s="64"/>
      <c r="I392" s="64" t="s">
        <v>579</v>
      </c>
      <c r="J392" s="84" t="s">
        <v>1693</v>
      </c>
      <c r="K392" s="84"/>
    </row>
    <row r="393" spans="1:11" x14ac:dyDescent="0.2">
      <c r="A393" s="242" t="s">
        <v>1294</v>
      </c>
      <c r="B393" s="63" t="s">
        <v>1295</v>
      </c>
      <c r="C393" s="64"/>
      <c r="D393" s="64"/>
      <c r="E393" s="64"/>
      <c r="F393" s="64"/>
      <c r="G393" s="64"/>
      <c r="H393" s="64"/>
      <c r="I393" s="64" t="s">
        <v>579</v>
      </c>
      <c r="J393" s="84" t="s">
        <v>1693</v>
      </c>
      <c r="K393" s="84"/>
    </row>
    <row r="394" spans="1:11" ht="24" x14ac:dyDescent="0.2">
      <c r="A394" s="242" t="s">
        <v>1296</v>
      </c>
      <c r="B394" s="63" t="s">
        <v>1297</v>
      </c>
      <c r="C394" s="64"/>
      <c r="D394" s="64"/>
      <c r="E394" s="64"/>
      <c r="F394" s="64"/>
      <c r="G394" s="64"/>
      <c r="H394" s="64"/>
      <c r="I394" s="64" t="s">
        <v>579</v>
      </c>
      <c r="J394" s="84" t="s">
        <v>1693</v>
      </c>
      <c r="K394" s="84"/>
    </row>
    <row r="395" spans="1:11" ht="24" x14ac:dyDescent="0.2">
      <c r="A395" s="242" t="s">
        <v>1298</v>
      </c>
      <c r="B395" s="63" t="s">
        <v>1299</v>
      </c>
      <c r="C395" s="64"/>
      <c r="D395" s="64"/>
      <c r="E395" s="64"/>
      <c r="F395" s="64"/>
      <c r="G395" s="64"/>
      <c r="H395" s="64"/>
      <c r="I395" s="64" t="s">
        <v>579</v>
      </c>
      <c r="J395" s="84" t="s">
        <v>1693</v>
      </c>
      <c r="K395" s="84"/>
    </row>
    <row r="396" spans="1:11" ht="24" x14ac:dyDescent="0.2">
      <c r="A396" s="242" t="s">
        <v>1300</v>
      </c>
      <c r="B396" s="63" t="s">
        <v>1301</v>
      </c>
      <c r="C396" s="64"/>
      <c r="D396" s="64"/>
      <c r="E396" s="64"/>
      <c r="F396" s="64"/>
      <c r="G396" s="64"/>
      <c r="H396" s="64"/>
      <c r="I396" s="64" t="s">
        <v>579</v>
      </c>
      <c r="J396" s="84" t="s">
        <v>1693</v>
      </c>
      <c r="K396" s="84"/>
    </row>
    <row r="397" spans="1:11" x14ac:dyDescent="0.2">
      <c r="A397" s="242" t="s">
        <v>1302</v>
      </c>
      <c r="B397" s="63" t="s">
        <v>1303</v>
      </c>
      <c r="C397" s="64"/>
      <c r="D397" s="64"/>
      <c r="E397" s="64"/>
      <c r="F397" s="64"/>
      <c r="G397" s="64"/>
      <c r="H397" s="64"/>
      <c r="I397" s="64" t="s">
        <v>579</v>
      </c>
      <c r="J397" s="84" t="s">
        <v>1693</v>
      </c>
      <c r="K397" s="84"/>
    </row>
    <row r="398" spans="1:11" x14ac:dyDescent="0.2">
      <c r="A398" s="242" t="s">
        <v>1304</v>
      </c>
      <c r="B398" s="63" t="s">
        <v>1305</v>
      </c>
      <c r="C398" s="64"/>
      <c r="D398" s="64"/>
      <c r="E398" s="64"/>
      <c r="F398" s="64"/>
      <c r="G398" s="64"/>
      <c r="H398" s="64"/>
      <c r="I398" s="64" t="s">
        <v>579</v>
      </c>
      <c r="J398" s="84" t="s">
        <v>1693</v>
      </c>
      <c r="K398" s="84"/>
    </row>
    <row r="399" spans="1:11" x14ac:dyDescent="0.2">
      <c r="A399" s="242" t="s">
        <v>1306</v>
      </c>
      <c r="B399" s="63" t="s">
        <v>1307</v>
      </c>
      <c r="C399" s="64"/>
      <c r="D399" s="64"/>
      <c r="E399" s="64"/>
      <c r="F399" s="64"/>
      <c r="G399" s="64"/>
      <c r="H399" s="64"/>
      <c r="I399" s="64" t="s">
        <v>579</v>
      </c>
      <c r="J399" s="84" t="s">
        <v>1693</v>
      </c>
      <c r="K399" s="84"/>
    </row>
    <row r="400" spans="1:11" x14ac:dyDescent="0.2">
      <c r="A400" s="242" t="s">
        <v>1308</v>
      </c>
      <c r="B400" s="63" t="s">
        <v>1309</v>
      </c>
      <c r="C400" s="64"/>
      <c r="D400" s="64"/>
      <c r="E400" s="64"/>
      <c r="F400" s="64"/>
      <c r="G400" s="64"/>
      <c r="H400" s="64"/>
      <c r="I400" s="64" t="s">
        <v>579</v>
      </c>
      <c r="J400" s="84" t="s">
        <v>1693</v>
      </c>
      <c r="K400" s="84"/>
    </row>
    <row r="401" spans="1:11" x14ac:dyDescent="0.2">
      <c r="A401" s="242" t="s">
        <v>1310</v>
      </c>
      <c r="B401" s="63" t="s">
        <v>1311</v>
      </c>
      <c r="C401" s="64"/>
      <c r="D401" s="64"/>
      <c r="E401" s="64"/>
      <c r="F401" s="64"/>
      <c r="G401" s="64"/>
      <c r="H401" s="64"/>
      <c r="I401" s="64" t="s">
        <v>579</v>
      </c>
      <c r="J401" s="84" t="s">
        <v>1693</v>
      </c>
      <c r="K401" s="84"/>
    </row>
    <row r="402" spans="1:11" ht="24" x14ac:dyDescent="0.2">
      <c r="A402" s="242" t="s">
        <v>1312</v>
      </c>
      <c r="B402" s="63" t="s">
        <v>1313</v>
      </c>
      <c r="C402" s="64"/>
      <c r="D402" s="64"/>
      <c r="E402" s="64"/>
      <c r="F402" s="64"/>
      <c r="G402" s="64"/>
      <c r="H402" s="64"/>
      <c r="I402" s="64" t="s">
        <v>579</v>
      </c>
      <c r="J402" s="84" t="s">
        <v>1693</v>
      </c>
      <c r="K402" s="84"/>
    </row>
    <row r="403" spans="1:11" ht="24" x14ac:dyDescent="0.2">
      <c r="A403" s="242" t="s">
        <v>1314</v>
      </c>
      <c r="B403" s="63" t="s">
        <v>1315</v>
      </c>
      <c r="C403" s="64"/>
      <c r="D403" s="64"/>
      <c r="E403" s="64"/>
      <c r="F403" s="64"/>
      <c r="G403" s="64"/>
      <c r="H403" s="64"/>
      <c r="I403" s="64" t="s">
        <v>579</v>
      </c>
      <c r="J403" s="84" t="s">
        <v>1693</v>
      </c>
      <c r="K403" s="84"/>
    </row>
    <row r="404" spans="1:11" ht="24" x14ac:dyDescent="0.2">
      <c r="A404" s="242" t="s">
        <v>1316</v>
      </c>
      <c r="B404" s="63" t="s">
        <v>1317</v>
      </c>
      <c r="C404" s="64"/>
      <c r="D404" s="64"/>
      <c r="E404" s="64"/>
      <c r="F404" s="64"/>
      <c r="G404" s="64"/>
      <c r="H404" s="64"/>
      <c r="I404" s="64" t="s">
        <v>579</v>
      </c>
      <c r="J404" s="84" t="s">
        <v>1693</v>
      </c>
      <c r="K404" s="84"/>
    </row>
    <row r="405" spans="1:11" x14ac:dyDescent="0.2">
      <c r="A405" s="242" t="s">
        <v>1318</v>
      </c>
      <c r="B405" s="63" t="s">
        <v>1319</v>
      </c>
      <c r="C405" s="64"/>
      <c r="D405" s="64"/>
      <c r="E405" s="64"/>
      <c r="F405" s="64"/>
      <c r="G405" s="64"/>
      <c r="H405" s="64"/>
      <c r="I405" s="64" t="s">
        <v>579</v>
      </c>
      <c r="J405" s="84" t="s">
        <v>1693</v>
      </c>
      <c r="K405" s="84"/>
    </row>
    <row r="406" spans="1:11" x14ac:dyDescent="0.2">
      <c r="A406" s="242" t="s">
        <v>1320</v>
      </c>
      <c r="B406" s="63" t="s">
        <v>1321</v>
      </c>
      <c r="C406" s="64"/>
      <c r="D406" s="64"/>
      <c r="E406" s="64"/>
      <c r="F406" s="64"/>
      <c r="G406" s="64"/>
      <c r="H406" s="64"/>
      <c r="I406" s="64" t="s">
        <v>579</v>
      </c>
      <c r="J406" s="84" t="s">
        <v>1693</v>
      </c>
      <c r="K406" s="84"/>
    </row>
    <row r="407" spans="1:11" x14ac:dyDescent="0.2">
      <c r="A407" s="242" t="s">
        <v>1322</v>
      </c>
      <c r="B407" s="63" t="s">
        <v>1323</v>
      </c>
      <c r="C407" s="64"/>
      <c r="D407" s="64"/>
      <c r="E407" s="64"/>
      <c r="F407" s="64"/>
      <c r="G407" s="64"/>
      <c r="H407" s="64"/>
      <c r="I407" s="64" t="s">
        <v>579</v>
      </c>
      <c r="J407" s="84" t="s">
        <v>1693</v>
      </c>
      <c r="K407" s="84"/>
    </row>
    <row r="408" spans="1:11" x14ac:dyDescent="0.2">
      <c r="A408" s="242" t="s">
        <v>1324</v>
      </c>
      <c r="B408" s="63" t="s">
        <v>1325</v>
      </c>
      <c r="C408" s="64"/>
      <c r="D408" s="64"/>
      <c r="E408" s="64"/>
      <c r="F408" s="64"/>
      <c r="G408" s="64"/>
      <c r="H408" s="64"/>
      <c r="I408" s="64" t="s">
        <v>579</v>
      </c>
      <c r="J408" s="84" t="s">
        <v>1693</v>
      </c>
      <c r="K408" s="84"/>
    </row>
    <row r="409" spans="1:11" x14ac:dyDescent="0.2">
      <c r="A409" s="242" t="s">
        <v>1326</v>
      </c>
      <c r="B409" s="63" t="s">
        <v>1327</v>
      </c>
      <c r="C409" s="64"/>
      <c r="D409" s="64"/>
      <c r="E409" s="64"/>
      <c r="F409" s="64"/>
      <c r="G409" s="64"/>
      <c r="H409" s="64"/>
      <c r="I409" s="64" t="s">
        <v>579</v>
      </c>
      <c r="J409" s="84" t="s">
        <v>1693</v>
      </c>
      <c r="K409" s="84"/>
    </row>
    <row r="410" spans="1:11" x14ac:dyDescent="0.2">
      <c r="A410" s="242" t="s">
        <v>1328</v>
      </c>
      <c r="B410" s="63" t="s">
        <v>1329</v>
      </c>
      <c r="C410" s="64"/>
      <c r="D410" s="64"/>
      <c r="E410" s="64"/>
      <c r="F410" s="64"/>
      <c r="G410" s="64"/>
      <c r="H410" s="64"/>
      <c r="I410" s="64" t="s">
        <v>579</v>
      </c>
      <c r="J410" s="84" t="s">
        <v>1693</v>
      </c>
      <c r="K410" s="84"/>
    </row>
    <row r="411" spans="1:11" ht="24" x14ac:dyDescent="0.2">
      <c r="A411" s="242" t="s">
        <v>1330</v>
      </c>
      <c r="B411" s="63" t="s">
        <v>1331</v>
      </c>
      <c r="C411" s="64"/>
      <c r="D411" s="64"/>
      <c r="E411" s="64"/>
      <c r="F411" s="64"/>
      <c r="G411" s="64"/>
      <c r="H411" s="64"/>
      <c r="I411" s="64" t="s">
        <v>579</v>
      </c>
      <c r="J411" s="84" t="s">
        <v>1693</v>
      </c>
      <c r="K411" s="84"/>
    </row>
    <row r="412" spans="1:11" ht="24" x14ac:dyDescent="0.2">
      <c r="A412" s="242" t="s">
        <v>1332</v>
      </c>
      <c r="B412" s="63" t="s">
        <v>1333</v>
      </c>
      <c r="C412" s="64"/>
      <c r="D412" s="64"/>
      <c r="E412" s="64"/>
      <c r="F412" s="64"/>
      <c r="G412" s="64"/>
      <c r="H412" s="64"/>
      <c r="I412" s="64" t="s">
        <v>579</v>
      </c>
      <c r="J412" s="84" t="s">
        <v>1693</v>
      </c>
      <c r="K412" s="84"/>
    </row>
    <row r="413" spans="1:11" x14ac:dyDescent="0.2">
      <c r="A413" s="242" t="s">
        <v>1334</v>
      </c>
      <c r="B413" s="63" t="s">
        <v>1335</v>
      </c>
      <c r="C413" s="64"/>
      <c r="D413" s="64"/>
      <c r="E413" s="64"/>
      <c r="F413" s="64"/>
      <c r="G413" s="64"/>
      <c r="H413" s="64"/>
      <c r="I413" s="64" t="s">
        <v>579</v>
      </c>
      <c r="J413" s="84" t="s">
        <v>1693</v>
      </c>
      <c r="K413" s="84"/>
    </row>
    <row r="414" spans="1:11" x14ac:dyDescent="0.2">
      <c r="A414" s="242" t="s">
        <v>1336</v>
      </c>
      <c r="B414" s="63" t="s">
        <v>1337</v>
      </c>
      <c r="C414" s="64"/>
      <c r="D414" s="64"/>
      <c r="E414" s="64"/>
      <c r="F414" s="64"/>
      <c r="G414" s="64"/>
      <c r="H414" s="64"/>
      <c r="I414" s="64" t="s">
        <v>579</v>
      </c>
      <c r="J414" s="84" t="s">
        <v>1693</v>
      </c>
      <c r="K414" s="84"/>
    </row>
    <row r="415" spans="1:11" ht="24" x14ac:dyDescent="0.2">
      <c r="A415" s="242" t="s">
        <v>1338</v>
      </c>
      <c r="B415" s="63" t="s">
        <v>1339</v>
      </c>
      <c r="C415" s="64"/>
      <c r="D415" s="64"/>
      <c r="E415" s="64"/>
      <c r="F415" s="64"/>
      <c r="G415" s="64"/>
      <c r="H415" s="64"/>
      <c r="I415" s="64" t="s">
        <v>579</v>
      </c>
      <c r="J415" s="84" t="s">
        <v>1693</v>
      </c>
      <c r="K415" s="84"/>
    </row>
    <row r="416" spans="1:11" x14ac:dyDescent="0.2">
      <c r="A416" s="242" t="s">
        <v>1340</v>
      </c>
      <c r="B416" s="63" t="s">
        <v>1341</v>
      </c>
      <c r="C416" s="64"/>
      <c r="D416" s="64"/>
      <c r="E416" s="64"/>
      <c r="F416" s="64"/>
      <c r="G416" s="64"/>
      <c r="H416" s="64"/>
      <c r="I416" s="64" t="s">
        <v>579</v>
      </c>
      <c r="J416" s="84" t="s">
        <v>1693</v>
      </c>
      <c r="K416" s="84"/>
    </row>
    <row r="417" spans="1:11" ht="24" x14ac:dyDescent="0.2">
      <c r="A417" s="242" t="s">
        <v>1342</v>
      </c>
      <c r="B417" s="63" t="s">
        <v>1343</v>
      </c>
      <c r="C417" s="64"/>
      <c r="D417" s="64"/>
      <c r="E417" s="64"/>
      <c r="F417" s="64"/>
      <c r="G417" s="64"/>
      <c r="H417" s="64"/>
      <c r="I417" s="64" t="s">
        <v>579</v>
      </c>
      <c r="J417" s="84" t="s">
        <v>1693</v>
      </c>
      <c r="K417" s="84"/>
    </row>
    <row r="418" spans="1:11" ht="24" x14ac:dyDescent="0.2">
      <c r="A418" s="242" t="s">
        <v>1344</v>
      </c>
      <c r="B418" s="63" t="s">
        <v>1345</v>
      </c>
      <c r="C418" s="64"/>
      <c r="D418" s="64"/>
      <c r="E418" s="64"/>
      <c r="F418" s="64"/>
      <c r="G418" s="64"/>
      <c r="H418" s="64"/>
      <c r="I418" s="64" t="s">
        <v>579</v>
      </c>
      <c r="J418" s="84" t="s">
        <v>1693</v>
      </c>
      <c r="K418" s="84"/>
    </row>
    <row r="419" spans="1:11" ht="24" x14ac:dyDescent="0.2">
      <c r="A419" s="242" t="s">
        <v>1346</v>
      </c>
      <c r="B419" s="63" t="s">
        <v>1347</v>
      </c>
      <c r="C419" s="64"/>
      <c r="D419" s="64"/>
      <c r="E419" s="64"/>
      <c r="F419" s="64"/>
      <c r="G419" s="64"/>
      <c r="H419" s="64"/>
      <c r="I419" s="64" t="s">
        <v>579</v>
      </c>
      <c r="J419" s="84" t="s">
        <v>1693</v>
      </c>
      <c r="K419" s="84"/>
    </row>
    <row r="420" spans="1:11" x14ac:dyDescent="0.2">
      <c r="A420" s="242" t="s">
        <v>1348</v>
      </c>
      <c r="B420" s="63" t="s">
        <v>1349</v>
      </c>
      <c r="C420" s="64"/>
      <c r="D420" s="64"/>
      <c r="E420" s="64"/>
      <c r="F420" s="64"/>
      <c r="G420" s="64"/>
      <c r="H420" s="64"/>
      <c r="I420" s="64" t="s">
        <v>579</v>
      </c>
      <c r="J420" s="84" t="s">
        <v>1693</v>
      </c>
      <c r="K420" s="84"/>
    </row>
    <row r="421" spans="1:11" x14ac:dyDescent="0.2">
      <c r="A421" s="242" t="s">
        <v>1350</v>
      </c>
      <c r="B421" s="63" t="s">
        <v>1351</v>
      </c>
      <c r="C421" s="64"/>
      <c r="D421" s="64"/>
      <c r="E421" s="64"/>
      <c r="F421" s="64"/>
      <c r="G421" s="64"/>
      <c r="H421" s="64"/>
      <c r="I421" s="64" t="s">
        <v>579</v>
      </c>
      <c r="J421" s="84" t="s">
        <v>1693</v>
      </c>
      <c r="K421" s="84"/>
    </row>
    <row r="422" spans="1:11" x14ac:dyDescent="0.2">
      <c r="A422" s="242" t="s">
        <v>1352</v>
      </c>
      <c r="B422" s="63" t="s">
        <v>1353</v>
      </c>
      <c r="C422" s="64"/>
      <c r="D422" s="64"/>
      <c r="E422" s="64"/>
      <c r="F422" s="64"/>
      <c r="G422" s="64"/>
      <c r="H422" s="64"/>
      <c r="I422" s="64" t="s">
        <v>579</v>
      </c>
      <c r="J422" s="84" t="s">
        <v>1693</v>
      </c>
      <c r="K422" s="84"/>
    </row>
    <row r="423" spans="1:11" x14ac:dyDescent="0.2">
      <c r="A423" s="242" t="s">
        <v>1354</v>
      </c>
      <c r="B423" s="63" t="s">
        <v>1355</v>
      </c>
      <c r="C423" s="64"/>
      <c r="D423" s="64"/>
      <c r="E423" s="64"/>
      <c r="F423" s="64"/>
      <c r="G423" s="64"/>
      <c r="H423" s="64"/>
      <c r="I423" s="64" t="s">
        <v>579</v>
      </c>
      <c r="J423" s="84" t="s">
        <v>1693</v>
      </c>
      <c r="K423" s="84"/>
    </row>
    <row r="424" spans="1:11" x14ac:dyDescent="0.2">
      <c r="A424" s="242" t="s">
        <v>1356</v>
      </c>
      <c r="B424" s="63" t="s">
        <v>1357</v>
      </c>
      <c r="C424" s="64"/>
      <c r="D424" s="64"/>
      <c r="E424" s="64"/>
      <c r="F424" s="64"/>
      <c r="G424" s="64"/>
      <c r="H424" s="64"/>
      <c r="I424" s="64" t="s">
        <v>579</v>
      </c>
      <c r="J424" s="84" t="s">
        <v>1693</v>
      </c>
      <c r="K424" s="84"/>
    </row>
    <row r="425" spans="1:11" x14ac:dyDescent="0.2">
      <c r="A425" s="242" t="s">
        <v>1358</v>
      </c>
      <c r="B425" s="63" t="s">
        <v>1359</v>
      </c>
      <c r="C425" s="64"/>
      <c r="D425" s="64"/>
      <c r="E425" s="64"/>
      <c r="F425" s="64"/>
      <c r="G425" s="64"/>
      <c r="H425" s="64"/>
      <c r="I425" s="64" t="s">
        <v>579</v>
      </c>
      <c r="J425" s="84" t="s">
        <v>1693</v>
      </c>
      <c r="K425" s="84"/>
    </row>
    <row r="426" spans="1:11" ht="24" x14ac:dyDescent="0.2">
      <c r="A426" s="242" t="s">
        <v>1360</v>
      </c>
      <c r="B426" s="63" t="s">
        <v>1361</v>
      </c>
      <c r="C426" s="64"/>
      <c r="D426" s="64"/>
      <c r="E426" s="64"/>
      <c r="F426" s="64"/>
      <c r="G426" s="64"/>
      <c r="H426" s="64"/>
      <c r="I426" s="64" t="s">
        <v>579</v>
      </c>
      <c r="J426" s="84" t="s">
        <v>1693</v>
      </c>
      <c r="K426" s="84"/>
    </row>
    <row r="427" spans="1:11" ht="24" x14ac:dyDescent="0.2">
      <c r="A427" s="242" t="s">
        <v>1362</v>
      </c>
      <c r="B427" s="63" t="s">
        <v>1363</v>
      </c>
      <c r="C427" s="64"/>
      <c r="D427" s="64"/>
      <c r="E427" s="64"/>
      <c r="F427" s="64"/>
      <c r="G427" s="64"/>
      <c r="H427" s="64"/>
      <c r="I427" s="64" t="s">
        <v>579</v>
      </c>
      <c r="J427" s="84" t="s">
        <v>1693</v>
      </c>
      <c r="K427" s="84"/>
    </row>
    <row r="428" spans="1:11" ht="24" x14ac:dyDescent="0.2">
      <c r="A428" s="242" t="s">
        <v>1364</v>
      </c>
      <c r="B428" s="63" t="s">
        <v>1365</v>
      </c>
      <c r="C428" s="64"/>
      <c r="D428" s="64"/>
      <c r="E428" s="64"/>
      <c r="F428" s="64"/>
      <c r="G428" s="64"/>
      <c r="H428" s="64"/>
      <c r="I428" s="64" t="s">
        <v>579</v>
      </c>
      <c r="J428" s="84" t="s">
        <v>1693</v>
      </c>
      <c r="K428" s="84"/>
    </row>
    <row r="429" spans="1:11" x14ac:dyDescent="0.2">
      <c r="A429" s="242" t="s">
        <v>1366</v>
      </c>
      <c r="B429" s="63" t="s">
        <v>1367</v>
      </c>
      <c r="C429" s="64"/>
      <c r="D429" s="64"/>
      <c r="E429" s="64"/>
      <c r="F429" s="64"/>
      <c r="G429" s="64"/>
      <c r="H429" s="64"/>
      <c r="I429" s="64" t="s">
        <v>579</v>
      </c>
      <c r="J429" s="84" t="s">
        <v>1693</v>
      </c>
      <c r="K429" s="84"/>
    </row>
    <row r="430" spans="1:11" x14ac:dyDescent="0.2">
      <c r="A430" s="242" t="s">
        <v>1368</v>
      </c>
      <c r="B430" s="63" t="s">
        <v>1369</v>
      </c>
      <c r="C430" s="64"/>
      <c r="D430" s="64"/>
      <c r="E430" s="64"/>
      <c r="F430" s="64"/>
      <c r="G430" s="64"/>
      <c r="H430" s="64"/>
      <c r="I430" s="64" t="s">
        <v>579</v>
      </c>
      <c r="J430" s="84" t="s">
        <v>1693</v>
      </c>
      <c r="K430" s="84"/>
    </row>
    <row r="431" spans="1:11" x14ac:dyDescent="0.2">
      <c r="A431" s="242" t="s">
        <v>1370</v>
      </c>
      <c r="B431" s="63" t="s">
        <v>1371</v>
      </c>
      <c r="C431" s="64"/>
      <c r="D431" s="64"/>
      <c r="E431" s="83"/>
      <c r="F431" s="83"/>
      <c r="G431" s="83"/>
      <c r="H431" s="64"/>
      <c r="I431" s="64" t="s">
        <v>579</v>
      </c>
      <c r="J431" s="84" t="s">
        <v>1693</v>
      </c>
      <c r="K431" s="84"/>
    </row>
    <row r="432" spans="1:11" x14ac:dyDescent="0.2">
      <c r="A432" s="242" t="s">
        <v>482</v>
      </c>
      <c r="B432" s="63" t="s">
        <v>1372</v>
      </c>
      <c r="C432" s="64" t="s">
        <v>579</v>
      </c>
      <c r="D432" s="64" t="s">
        <v>579</v>
      </c>
      <c r="E432" s="83" t="s">
        <v>579</v>
      </c>
      <c r="F432" s="83" t="s">
        <v>579</v>
      </c>
      <c r="G432" s="83" t="s">
        <v>579</v>
      </c>
      <c r="H432" s="64" t="s">
        <v>579</v>
      </c>
      <c r="I432" s="69" t="s">
        <v>579</v>
      </c>
      <c r="J432" s="84"/>
      <c r="K432" s="84"/>
    </row>
    <row r="433" spans="1:11" x14ac:dyDescent="0.2">
      <c r="A433" s="242" t="s">
        <v>1373</v>
      </c>
      <c r="B433" s="63" t="s">
        <v>1374</v>
      </c>
      <c r="C433" s="64" t="s">
        <v>579</v>
      </c>
      <c r="D433" s="64" t="s">
        <v>579</v>
      </c>
      <c r="E433" s="83" t="s">
        <v>579</v>
      </c>
      <c r="F433" s="83" t="s">
        <v>579</v>
      </c>
      <c r="G433" s="83" t="s">
        <v>579</v>
      </c>
      <c r="H433" s="64" t="s">
        <v>579</v>
      </c>
      <c r="I433" s="69" t="s">
        <v>579</v>
      </c>
      <c r="J433" s="84"/>
      <c r="K433" s="84"/>
    </row>
    <row r="434" spans="1:11" x14ac:dyDescent="0.2">
      <c r="A434" s="242" t="s">
        <v>361</v>
      </c>
      <c r="B434" s="63" t="s">
        <v>1375</v>
      </c>
      <c r="C434" s="64" t="s">
        <v>579</v>
      </c>
      <c r="D434" s="64" t="s">
        <v>579</v>
      </c>
      <c r="E434" s="83" t="s">
        <v>579</v>
      </c>
      <c r="F434" s="83" t="s">
        <v>579</v>
      </c>
      <c r="G434" s="83" t="s">
        <v>579</v>
      </c>
      <c r="H434" s="64" t="s">
        <v>579</v>
      </c>
      <c r="I434" s="69" t="s">
        <v>579</v>
      </c>
      <c r="J434" s="84"/>
      <c r="K434" s="84"/>
    </row>
    <row r="435" spans="1:11" x14ac:dyDescent="0.2">
      <c r="A435" s="242" t="s">
        <v>1376</v>
      </c>
      <c r="B435" s="63" t="s">
        <v>1377</v>
      </c>
      <c r="C435" s="64"/>
      <c r="D435" s="64"/>
      <c r="E435" s="83"/>
      <c r="F435" s="83"/>
      <c r="G435" s="83"/>
      <c r="H435" s="64"/>
      <c r="I435" s="64" t="s">
        <v>579</v>
      </c>
      <c r="J435" s="84" t="s">
        <v>1693</v>
      </c>
      <c r="K435" s="84"/>
    </row>
    <row r="436" spans="1:11" x14ac:dyDescent="0.2">
      <c r="A436" s="242" t="s">
        <v>1378</v>
      </c>
      <c r="B436" s="63" t="s">
        <v>1379</v>
      </c>
      <c r="C436" s="64"/>
      <c r="D436" s="64"/>
      <c r="E436" s="83"/>
      <c r="F436" s="83"/>
      <c r="G436" s="83"/>
      <c r="H436" s="64"/>
      <c r="I436" s="64" t="s">
        <v>579</v>
      </c>
      <c r="J436" s="84" t="s">
        <v>1693</v>
      </c>
      <c r="K436" s="84"/>
    </row>
    <row r="437" spans="1:11" x14ac:dyDescent="0.2">
      <c r="A437" s="242" t="s">
        <v>1380</v>
      </c>
      <c r="B437" s="63" t="s">
        <v>1381</v>
      </c>
      <c r="C437" s="64"/>
      <c r="D437" s="64"/>
      <c r="E437" s="83"/>
      <c r="F437" s="83"/>
      <c r="G437" s="83"/>
      <c r="H437" s="64"/>
      <c r="I437" s="64" t="s">
        <v>579</v>
      </c>
      <c r="J437" s="84" t="s">
        <v>1693</v>
      </c>
      <c r="K437" s="84"/>
    </row>
    <row r="438" spans="1:11" x14ac:dyDescent="0.2">
      <c r="A438" s="242" t="s">
        <v>1382</v>
      </c>
      <c r="B438" s="63" t="s">
        <v>1383</v>
      </c>
      <c r="C438" s="64"/>
      <c r="D438" s="64"/>
      <c r="E438" s="83"/>
      <c r="F438" s="83"/>
      <c r="G438" s="83"/>
      <c r="H438" s="64"/>
      <c r="I438" s="64" t="s">
        <v>579</v>
      </c>
      <c r="J438" s="84" t="s">
        <v>1693</v>
      </c>
      <c r="K438" s="84"/>
    </row>
    <row r="439" spans="1:11" x14ac:dyDescent="0.2">
      <c r="A439" s="242" t="s">
        <v>560</v>
      </c>
      <c r="B439" s="62" t="s">
        <v>561</v>
      </c>
      <c r="C439" s="64" t="s">
        <v>579</v>
      </c>
      <c r="D439" s="64" t="s">
        <v>579</v>
      </c>
      <c r="E439" s="83" t="s">
        <v>579</v>
      </c>
      <c r="F439" s="83" t="s">
        <v>579</v>
      </c>
      <c r="G439" s="83" t="s">
        <v>579</v>
      </c>
      <c r="H439" s="64" t="s">
        <v>579</v>
      </c>
      <c r="I439" s="64"/>
    </row>
    <row r="440" spans="1:11" x14ac:dyDescent="0.2">
      <c r="A440" s="242" t="s">
        <v>560</v>
      </c>
      <c r="B440" s="62" t="s">
        <v>1384</v>
      </c>
      <c r="C440" s="64" t="s">
        <v>579</v>
      </c>
      <c r="D440" s="64" t="s">
        <v>579</v>
      </c>
      <c r="E440" s="83" t="s">
        <v>579</v>
      </c>
      <c r="F440" s="83" t="s">
        <v>579</v>
      </c>
      <c r="G440" s="83" t="s">
        <v>579</v>
      </c>
      <c r="H440" s="64" t="s">
        <v>579</v>
      </c>
      <c r="I440" s="64"/>
    </row>
    <row r="441" spans="1:11" x14ac:dyDescent="0.2">
      <c r="A441" s="242" t="s">
        <v>560</v>
      </c>
      <c r="B441" s="62" t="s">
        <v>1385</v>
      </c>
      <c r="C441" s="64" t="s">
        <v>579</v>
      </c>
      <c r="D441" s="64" t="s">
        <v>579</v>
      </c>
      <c r="E441" s="83" t="s">
        <v>579</v>
      </c>
      <c r="F441" s="83" t="s">
        <v>579</v>
      </c>
      <c r="G441" s="83" t="s">
        <v>579</v>
      </c>
      <c r="H441" s="64"/>
      <c r="I441" s="64"/>
    </row>
  </sheetData>
  <sheetProtection algorithmName="SHA-512" hashValue="V8mgge9L+tE6ys6g5lLlzgHRYZOMHwMaQdRPg8Z+R6lwm4Uurm1z7Q7Kbq/TL2nx9vvU8EYYyyMKu/3YSaZ5fg==" saltValue="GyBtmqHeeetJSFQ83Lfagw==" spinCount="100000" sheet="1" objects="1" scenarios="1"/>
  <mergeCells count="6">
    <mergeCell ref="I1:I2"/>
    <mergeCell ref="A1:A2"/>
    <mergeCell ref="B1:B2"/>
    <mergeCell ref="C1:F1"/>
    <mergeCell ref="G1:G2"/>
    <mergeCell ref="H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21"/>
  <sheetViews>
    <sheetView zoomScale="70" zoomScaleNormal="70" workbookViewId="0">
      <selection activeCell="D561" sqref="D561"/>
    </sheetView>
  </sheetViews>
  <sheetFormatPr defaultColWidth="10.28515625" defaultRowHeight="15" x14ac:dyDescent="0.25"/>
  <cols>
    <col min="1" max="1" width="10.5703125" style="187" customWidth="1"/>
    <col min="2" max="2" width="18" style="197" customWidth="1"/>
    <col min="3" max="3" width="82.42578125" style="197" customWidth="1"/>
    <col min="4" max="4" width="16.7109375" style="198" customWidth="1"/>
    <col min="5" max="5" width="68.42578125" style="187" customWidth="1"/>
    <col min="6" max="202" width="10.28515625" style="187"/>
    <col min="203" max="211" width="9.28515625" style="187" customWidth="1"/>
    <col min="212" max="212" width="1" style="187" customWidth="1"/>
    <col min="213" max="216" width="3.28515625" style="187" customWidth="1"/>
    <col min="217" max="217" width="1.7109375" style="187" customWidth="1"/>
    <col min="218" max="218" width="17.7109375" style="187" customWidth="1"/>
    <col min="219" max="219" width="1.7109375" style="187" customWidth="1"/>
    <col min="220" max="223" width="3.28515625" style="187" customWidth="1"/>
    <col min="224" max="224" width="1.7109375" style="187" customWidth="1"/>
    <col min="225" max="225" width="12.42578125" style="187" customWidth="1"/>
    <col min="226" max="226" width="1.7109375" style="187" customWidth="1"/>
    <col min="227" max="229" width="3" style="187" customWidth="1"/>
    <col min="230" max="230" width="4.42578125" style="187" customWidth="1"/>
    <col min="231" max="232" width="3" style="187" customWidth="1"/>
    <col min="233" max="238" width="3.28515625" style="187" customWidth="1"/>
    <col min="239" max="240" width="9.28515625" style="187" customWidth="1"/>
    <col min="241" max="244" width="3.28515625" style="187" customWidth="1"/>
    <col min="245" max="245" width="4.28515625" style="187" customWidth="1"/>
    <col min="246" max="458" width="10.28515625" style="187"/>
    <col min="459" max="467" width="9.28515625" style="187" customWidth="1"/>
    <col min="468" max="468" width="1" style="187" customWidth="1"/>
    <col min="469" max="472" width="3.28515625" style="187" customWidth="1"/>
    <col min="473" max="473" width="1.7109375" style="187" customWidth="1"/>
    <col min="474" max="474" width="17.7109375" style="187" customWidth="1"/>
    <col min="475" max="475" width="1.7109375" style="187" customWidth="1"/>
    <col min="476" max="479" width="3.28515625" style="187" customWidth="1"/>
    <col min="480" max="480" width="1.7109375" style="187" customWidth="1"/>
    <col min="481" max="481" width="12.42578125" style="187" customWidth="1"/>
    <col min="482" max="482" width="1.7109375" style="187" customWidth="1"/>
    <col min="483" max="485" width="3" style="187" customWidth="1"/>
    <col min="486" max="486" width="4.42578125" style="187" customWidth="1"/>
    <col min="487" max="488" width="3" style="187" customWidth="1"/>
    <col min="489" max="494" width="3.28515625" style="187" customWidth="1"/>
    <col min="495" max="496" width="9.28515625" style="187" customWidth="1"/>
    <col min="497" max="500" width="3.28515625" style="187" customWidth="1"/>
    <col min="501" max="501" width="4.28515625" style="187" customWidth="1"/>
    <col min="502" max="714" width="10.28515625" style="187"/>
    <col min="715" max="723" width="9.28515625" style="187" customWidth="1"/>
    <col min="724" max="724" width="1" style="187" customWidth="1"/>
    <col min="725" max="728" width="3.28515625" style="187" customWidth="1"/>
    <col min="729" max="729" width="1.7109375" style="187" customWidth="1"/>
    <col min="730" max="730" width="17.7109375" style="187" customWidth="1"/>
    <col min="731" max="731" width="1.7109375" style="187" customWidth="1"/>
    <col min="732" max="735" width="3.28515625" style="187" customWidth="1"/>
    <col min="736" max="736" width="1.7109375" style="187" customWidth="1"/>
    <col min="737" max="737" width="12.42578125" style="187" customWidth="1"/>
    <col min="738" max="738" width="1.7109375" style="187" customWidth="1"/>
    <col min="739" max="741" width="3" style="187" customWidth="1"/>
    <col min="742" max="742" width="4.42578125" style="187" customWidth="1"/>
    <col min="743" max="744" width="3" style="187" customWidth="1"/>
    <col min="745" max="750" width="3.28515625" style="187" customWidth="1"/>
    <col min="751" max="752" width="9.28515625" style="187" customWidth="1"/>
    <col min="753" max="756" width="3.28515625" style="187" customWidth="1"/>
    <col min="757" max="757" width="4.28515625" style="187" customWidth="1"/>
    <col min="758" max="970" width="10.28515625" style="187"/>
    <col min="971" max="979" width="9.28515625" style="187" customWidth="1"/>
    <col min="980" max="980" width="1" style="187" customWidth="1"/>
    <col min="981" max="984" width="3.28515625" style="187" customWidth="1"/>
    <col min="985" max="985" width="1.7109375" style="187" customWidth="1"/>
    <col min="986" max="986" width="17.7109375" style="187" customWidth="1"/>
    <col min="987" max="987" width="1.7109375" style="187" customWidth="1"/>
    <col min="988" max="991" width="3.28515625" style="187" customWidth="1"/>
    <col min="992" max="992" width="1.7109375" style="187" customWidth="1"/>
    <col min="993" max="993" width="12.42578125" style="187" customWidth="1"/>
    <col min="994" max="994" width="1.7109375" style="187" customWidth="1"/>
    <col min="995" max="997" width="3" style="187" customWidth="1"/>
    <col min="998" max="998" width="4.42578125" style="187" customWidth="1"/>
    <col min="999" max="1000" width="3" style="187" customWidth="1"/>
    <col min="1001" max="1006" width="3.28515625" style="187" customWidth="1"/>
    <col min="1007" max="1008" width="9.28515625" style="187" customWidth="1"/>
    <col min="1009" max="1012" width="3.28515625" style="187" customWidth="1"/>
    <col min="1013" max="1013" width="4.28515625" style="187" customWidth="1"/>
    <col min="1014" max="1226" width="10.28515625" style="187"/>
    <col min="1227" max="1235" width="9.28515625" style="187" customWidth="1"/>
    <col min="1236" max="1236" width="1" style="187" customWidth="1"/>
    <col min="1237" max="1240" width="3.28515625" style="187" customWidth="1"/>
    <col min="1241" max="1241" width="1.7109375" style="187" customWidth="1"/>
    <col min="1242" max="1242" width="17.7109375" style="187" customWidth="1"/>
    <col min="1243" max="1243" width="1.7109375" style="187" customWidth="1"/>
    <col min="1244" max="1247" width="3.28515625" style="187" customWidth="1"/>
    <col min="1248" max="1248" width="1.7109375" style="187" customWidth="1"/>
    <col min="1249" max="1249" width="12.42578125" style="187" customWidth="1"/>
    <col min="1250" max="1250" width="1.7109375" style="187" customWidth="1"/>
    <col min="1251" max="1253" width="3" style="187" customWidth="1"/>
    <col min="1254" max="1254" width="4.42578125" style="187" customWidth="1"/>
    <col min="1255" max="1256" width="3" style="187" customWidth="1"/>
    <col min="1257" max="1262" width="3.28515625" style="187" customWidth="1"/>
    <col min="1263" max="1264" width="9.28515625" style="187" customWidth="1"/>
    <col min="1265" max="1268" width="3.28515625" style="187" customWidth="1"/>
    <col min="1269" max="1269" width="4.28515625" style="187" customWidth="1"/>
    <col min="1270" max="1482" width="10.28515625" style="187"/>
    <col min="1483" max="1491" width="9.28515625" style="187" customWidth="1"/>
    <col min="1492" max="1492" width="1" style="187" customWidth="1"/>
    <col min="1493" max="1496" width="3.28515625" style="187" customWidth="1"/>
    <col min="1497" max="1497" width="1.7109375" style="187" customWidth="1"/>
    <col min="1498" max="1498" width="17.7109375" style="187" customWidth="1"/>
    <col min="1499" max="1499" width="1.7109375" style="187" customWidth="1"/>
    <col min="1500" max="1503" width="3.28515625" style="187" customWidth="1"/>
    <col min="1504" max="1504" width="1.7109375" style="187" customWidth="1"/>
    <col min="1505" max="1505" width="12.42578125" style="187" customWidth="1"/>
    <col min="1506" max="1506" width="1.7109375" style="187" customWidth="1"/>
    <col min="1507" max="1509" width="3" style="187" customWidth="1"/>
    <col min="1510" max="1510" width="4.42578125" style="187" customWidth="1"/>
    <col min="1511" max="1512" width="3" style="187" customWidth="1"/>
    <col min="1513" max="1518" width="3.28515625" style="187" customWidth="1"/>
    <col min="1519" max="1520" width="9.28515625" style="187" customWidth="1"/>
    <col min="1521" max="1524" width="3.28515625" style="187" customWidth="1"/>
    <col min="1525" max="1525" width="4.28515625" style="187" customWidth="1"/>
    <col min="1526" max="1738" width="10.28515625" style="187"/>
    <col min="1739" max="1747" width="9.28515625" style="187" customWidth="1"/>
    <col min="1748" max="1748" width="1" style="187" customWidth="1"/>
    <col min="1749" max="1752" width="3.28515625" style="187" customWidth="1"/>
    <col min="1753" max="1753" width="1.7109375" style="187" customWidth="1"/>
    <col min="1754" max="1754" width="17.7109375" style="187" customWidth="1"/>
    <col min="1755" max="1755" width="1.7109375" style="187" customWidth="1"/>
    <col min="1756" max="1759" width="3.28515625" style="187" customWidth="1"/>
    <col min="1760" max="1760" width="1.7109375" style="187" customWidth="1"/>
    <col min="1761" max="1761" width="12.42578125" style="187" customWidth="1"/>
    <col min="1762" max="1762" width="1.7109375" style="187" customWidth="1"/>
    <col min="1763" max="1765" width="3" style="187" customWidth="1"/>
    <col min="1766" max="1766" width="4.42578125" style="187" customWidth="1"/>
    <col min="1767" max="1768" width="3" style="187" customWidth="1"/>
    <col min="1769" max="1774" width="3.28515625" style="187" customWidth="1"/>
    <col min="1775" max="1776" width="9.28515625" style="187" customWidth="1"/>
    <col min="1777" max="1780" width="3.28515625" style="187" customWidth="1"/>
    <col min="1781" max="1781" width="4.28515625" style="187" customWidth="1"/>
    <col min="1782" max="1994" width="10.28515625" style="187"/>
    <col min="1995" max="2003" width="9.28515625" style="187" customWidth="1"/>
    <col min="2004" max="2004" width="1" style="187" customWidth="1"/>
    <col min="2005" max="2008" width="3.28515625" style="187" customWidth="1"/>
    <col min="2009" max="2009" width="1.7109375" style="187" customWidth="1"/>
    <col min="2010" max="2010" width="17.7109375" style="187" customWidth="1"/>
    <col min="2011" max="2011" width="1.7109375" style="187" customWidth="1"/>
    <col min="2012" max="2015" width="3.28515625" style="187" customWidth="1"/>
    <col min="2016" max="2016" width="1.7109375" style="187" customWidth="1"/>
    <col min="2017" max="2017" width="12.42578125" style="187" customWidth="1"/>
    <col min="2018" max="2018" width="1.7109375" style="187" customWidth="1"/>
    <col min="2019" max="2021" width="3" style="187" customWidth="1"/>
    <col min="2022" max="2022" width="4.42578125" style="187" customWidth="1"/>
    <col min="2023" max="2024" width="3" style="187" customWidth="1"/>
    <col min="2025" max="2030" width="3.28515625" style="187" customWidth="1"/>
    <col min="2031" max="2032" width="9.28515625" style="187" customWidth="1"/>
    <col min="2033" max="2036" width="3.28515625" style="187" customWidth="1"/>
    <col min="2037" max="2037" width="4.28515625" style="187" customWidth="1"/>
    <col min="2038" max="2250" width="10.28515625" style="187"/>
    <col min="2251" max="2259" width="9.28515625" style="187" customWidth="1"/>
    <col min="2260" max="2260" width="1" style="187" customWidth="1"/>
    <col min="2261" max="2264" width="3.28515625" style="187" customWidth="1"/>
    <col min="2265" max="2265" width="1.7109375" style="187" customWidth="1"/>
    <col min="2266" max="2266" width="17.7109375" style="187" customWidth="1"/>
    <col min="2267" max="2267" width="1.7109375" style="187" customWidth="1"/>
    <col min="2268" max="2271" width="3.28515625" style="187" customWidth="1"/>
    <col min="2272" max="2272" width="1.7109375" style="187" customWidth="1"/>
    <col min="2273" max="2273" width="12.42578125" style="187" customWidth="1"/>
    <col min="2274" max="2274" width="1.7109375" style="187" customWidth="1"/>
    <col min="2275" max="2277" width="3" style="187" customWidth="1"/>
    <col min="2278" max="2278" width="4.42578125" style="187" customWidth="1"/>
    <col min="2279" max="2280" width="3" style="187" customWidth="1"/>
    <col min="2281" max="2286" width="3.28515625" style="187" customWidth="1"/>
    <col min="2287" max="2288" width="9.28515625" style="187" customWidth="1"/>
    <col min="2289" max="2292" width="3.28515625" style="187" customWidth="1"/>
    <col min="2293" max="2293" width="4.28515625" style="187" customWidth="1"/>
    <col min="2294" max="2506" width="10.28515625" style="187"/>
    <col min="2507" max="2515" width="9.28515625" style="187" customWidth="1"/>
    <col min="2516" max="2516" width="1" style="187" customWidth="1"/>
    <col min="2517" max="2520" width="3.28515625" style="187" customWidth="1"/>
    <col min="2521" max="2521" width="1.7109375" style="187" customWidth="1"/>
    <col min="2522" max="2522" width="17.7109375" style="187" customWidth="1"/>
    <col min="2523" max="2523" width="1.7109375" style="187" customWidth="1"/>
    <col min="2524" max="2527" width="3.28515625" style="187" customWidth="1"/>
    <col min="2528" max="2528" width="1.7109375" style="187" customWidth="1"/>
    <col min="2529" max="2529" width="12.42578125" style="187" customWidth="1"/>
    <col min="2530" max="2530" width="1.7109375" style="187" customWidth="1"/>
    <col min="2531" max="2533" width="3" style="187" customWidth="1"/>
    <col min="2534" max="2534" width="4.42578125" style="187" customWidth="1"/>
    <col min="2535" max="2536" width="3" style="187" customWidth="1"/>
    <col min="2537" max="2542" width="3.28515625" style="187" customWidth="1"/>
    <col min="2543" max="2544" width="9.28515625" style="187" customWidth="1"/>
    <col min="2545" max="2548" width="3.28515625" style="187" customWidth="1"/>
    <col min="2549" max="2549" width="4.28515625" style="187" customWidth="1"/>
    <col min="2550" max="2762" width="10.28515625" style="187"/>
    <col min="2763" max="2771" width="9.28515625" style="187" customWidth="1"/>
    <col min="2772" max="2772" width="1" style="187" customWidth="1"/>
    <col min="2773" max="2776" width="3.28515625" style="187" customWidth="1"/>
    <col min="2777" max="2777" width="1.7109375" style="187" customWidth="1"/>
    <col min="2778" max="2778" width="17.7109375" style="187" customWidth="1"/>
    <col min="2779" max="2779" width="1.7109375" style="187" customWidth="1"/>
    <col min="2780" max="2783" width="3.28515625" style="187" customWidth="1"/>
    <col min="2784" max="2784" width="1.7109375" style="187" customWidth="1"/>
    <col min="2785" max="2785" width="12.42578125" style="187" customWidth="1"/>
    <col min="2786" max="2786" width="1.7109375" style="187" customWidth="1"/>
    <col min="2787" max="2789" width="3" style="187" customWidth="1"/>
    <col min="2790" max="2790" width="4.42578125" style="187" customWidth="1"/>
    <col min="2791" max="2792" width="3" style="187" customWidth="1"/>
    <col min="2793" max="2798" width="3.28515625" style="187" customWidth="1"/>
    <col min="2799" max="2800" width="9.28515625" style="187" customWidth="1"/>
    <col min="2801" max="2804" width="3.28515625" style="187" customWidth="1"/>
    <col min="2805" max="2805" width="4.28515625" style="187" customWidth="1"/>
    <col min="2806" max="3018" width="10.28515625" style="187"/>
    <col min="3019" max="3027" width="9.28515625" style="187" customWidth="1"/>
    <col min="3028" max="3028" width="1" style="187" customWidth="1"/>
    <col min="3029" max="3032" width="3.28515625" style="187" customWidth="1"/>
    <col min="3033" max="3033" width="1.7109375" style="187" customWidth="1"/>
    <col min="3034" max="3034" width="17.7109375" style="187" customWidth="1"/>
    <col min="3035" max="3035" width="1.7109375" style="187" customWidth="1"/>
    <col min="3036" max="3039" width="3.28515625" style="187" customWidth="1"/>
    <col min="3040" max="3040" width="1.7109375" style="187" customWidth="1"/>
    <col min="3041" max="3041" width="12.42578125" style="187" customWidth="1"/>
    <col min="3042" max="3042" width="1.7109375" style="187" customWidth="1"/>
    <col min="3043" max="3045" width="3" style="187" customWidth="1"/>
    <col min="3046" max="3046" width="4.42578125" style="187" customWidth="1"/>
    <col min="3047" max="3048" width="3" style="187" customWidth="1"/>
    <col min="3049" max="3054" width="3.28515625" style="187" customWidth="1"/>
    <col min="3055" max="3056" width="9.28515625" style="187" customWidth="1"/>
    <col min="3057" max="3060" width="3.28515625" style="187" customWidth="1"/>
    <col min="3061" max="3061" width="4.28515625" style="187" customWidth="1"/>
    <col min="3062" max="3274" width="10.28515625" style="187"/>
    <col min="3275" max="3283" width="9.28515625" style="187" customWidth="1"/>
    <col min="3284" max="3284" width="1" style="187" customWidth="1"/>
    <col min="3285" max="3288" width="3.28515625" style="187" customWidth="1"/>
    <col min="3289" max="3289" width="1.7109375" style="187" customWidth="1"/>
    <col min="3290" max="3290" width="17.7109375" style="187" customWidth="1"/>
    <col min="3291" max="3291" width="1.7109375" style="187" customWidth="1"/>
    <col min="3292" max="3295" width="3.28515625" style="187" customWidth="1"/>
    <col min="3296" max="3296" width="1.7109375" style="187" customWidth="1"/>
    <col min="3297" max="3297" width="12.42578125" style="187" customWidth="1"/>
    <col min="3298" max="3298" width="1.7109375" style="187" customWidth="1"/>
    <col min="3299" max="3301" width="3" style="187" customWidth="1"/>
    <col min="3302" max="3302" width="4.42578125" style="187" customWidth="1"/>
    <col min="3303" max="3304" width="3" style="187" customWidth="1"/>
    <col min="3305" max="3310" width="3.28515625" style="187" customWidth="1"/>
    <col min="3311" max="3312" width="9.28515625" style="187" customWidth="1"/>
    <col min="3313" max="3316" width="3.28515625" style="187" customWidth="1"/>
    <col min="3317" max="3317" width="4.28515625" style="187" customWidth="1"/>
    <col min="3318" max="3530" width="10.28515625" style="187"/>
    <col min="3531" max="3539" width="9.28515625" style="187" customWidth="1"/>
    <col min="3540" max="3540" width="1" style="187" customWidth="1"/>
    <col min="3541" max="3544" width="3.28515625" style="187" customWidth="1"/>
    <col min="3545" max="3545" width="1.7109375" style="187" customWidth="1"/>
    <col min="3546" max="3546" width="17.7109375" style="187" customWidth="1"/>
    <col min="3547" max="3547" width="1.7109375" style="187" customWidth="1"/>
    <col min="3548" max="3551" width="3.28515625" style="187" customWidth="1"/>
    <col min="3552" max="3552" width="1.7109375" style="187" customWidth="1"/>
    <col min="3553" max="3553" width="12.42578125" style="187" customWidth="1"/>
    <col min="3554" max="3554" width="1.7109375" style="187" customWidth="1"/>
    <col min="3555" max="3557" width="3" style="187" customWidth="1"/>
    <col min="3558" max="3558" width="4.42578125" style="187" customWidth="1"/>
    <col min="3559" max="3560" width="3" style="187" customWidth="1"/>
    <col min="3561" max="3566" width="3.28515625" style="187" customWidth="1"/>
    <col min="3567" max="3568" width="9.28515625" style="187" customWidth="1"/>
    <col min="3569" max="3572" width="3.28515625" style="187" customWidth="1"/>
    <col min="3573" max="3573" width="4.28515625" style="187" customWidth="1"/>
    <col min="3574" max="3786" width="10.28515625" style="187"/>
    <col min="3787" max="3795" width="9.28515625" style="187" customWidth="1"/>
    <col min="3796" max="3796" width="1" style="187" customWidth="1"/>
    <col min="3797" max="3800" width="3.28515625" style="187" customWidth="1"/>
    <col min="3801" max="3801" width="1.7109375" style="187" customWidth="1"/>
    <col min="3802" max="3802" width="17.7109375" style="187" customWidth="1"/>
    <col min="3803" max="3803" width="1.7109375" style="187" customWidth="1"/>
    <col min="3804" max="3807" width="3.28515625" style="187" customWidth="1"/>
    <col min="3808" max="3808" width="1.7109375" style="187" customWidth="1"/>
    <col min="3809" max="3809" width="12.42578125" style="187" customWidth="1"/>
    <col min="3810" max="3810" width="1.7109375" style="187" customWidth="1"/>
    <col min="3811" max="3813" width="3" style="187" customWidth="1"/>
    <col min="3814" max="3814" width="4.42578125" style="187" customWidth="1"/>
    <col min="3815" max="3816" width="3" style="187" customWidth="1"/>
    <col min="3817" max="3822" width="3.28515625" style="187" customWidth="1"/>
    <col min="3823" max="3824" width="9.28515625" style="187" customWidth="1"/>
    <col min="3825" max="3828" width="3.28515625" style="187" customWidth="1"/>
    <col min="3829" max="3829" width="4.28515625" style="187" customWidth="1"/>
    <col min="3830" max="4042" width="10.28515625" style="187"/>
    <col min="4043" max="4051" width="9.28515625" style="187" customWidth="1"/>
    <col min="4052" max="4052" width="1" style="187" customWidth="1"/>
    <col min="4053" max="4056" width="3.28515625" style="187" customWidth="1"/>
    <col min="4057" max="4057" width="1.7109375" style="187" customWidth="1"/>
    <col min="4058" max="4058" width="17.7109375" style="187" customWidth="1"/>
    <col min="4059" max="4059" width="1.7109375" style="187" customWidth="1"/>
    <col min="4060" max="4063" width="3.28515625" style="187" customWidth="1"/>
    <col min="4064" max="4064" width="1.7109375" style="187" customWidth="1"/>
    <col min="4065" max="4065" width="12.42578125" style="187" customWidth="1"/>
    <col min="4066" max="4066" width="1.7109375" style="187" customWidth="1"/>
    <col min="4067" max="4069" width="3" style="187" customWidth="1"/>
    <col min="4070" max="4070" width="4.42578125" style="187" customWidth="1"/>
    <col min="4071" max="4072" width="3" style="187" customWidth="1"/>
    <col min="4073" max="4078" width="3.28515625" style="187" customWidth="1"/>
    <col min="4079" max="4080" width="9.28515625" style="187" customWidth="1"/>
    <col min="4081" max="4084" width="3.28515625" style="187" customWidth="1"/>
    <col min="4085" max="4085" width="4.28515625" style="187" customWidth="1"/>
    <col min="4086" max="4298" width="10.28515625" style="187"/>
    <col min="4299" max="4307" width="9.28515625" style="187" customWidth="1"/>
    <col min="4308" max="4308" width="1" style="187" customWidth="1"/>
    <col min="4309" max="4312" width="3.28515625" style="187" customWidth="1"/>
    <col min="4313" max="4313" width="1.7109375" style="187" customWidth="1"/>
    <col min="4314" max="4314" width="17.7109375" style="187" customWidth="1"/>
    <col min="4315" max="4315" width="1.7109375" style="187" customWidth="1"/>
    <col min="4316" max="4319" width="3.28515625" style="187" customWidth="1"/>
    <col min="4320" max="4320" width="1.7109375" style="187" customWidth="1"/>
    <col min="4321" max="4321" width="12.42578125" style="187" customWidth="1"/>
    <col min="4322" max="4322" width="1.7109375" style="187" customWidth="1"/>
    <col min="4323" max="4325" width="3" style="187" customWidth="1"/>
    <col min="4326" max="4326" width="4.42578125" style="187" customWidth="1"/>
    <col min="4327" max="4328" width="3" style="187" customWidth="1"/>
    <col min="4329" max="4334" width="3.28515625" style="187" customWidth="1"/>
    <col min="4335" max="4336" width="9.28515625" style="187" customWidth="1"/>
    <col min="4337" max="4340" width="3.28515625" style="187" customWidth="1"/>
    <col min="4341" max="4341" width="4.28515625" style="187" customWidth="1"/>
    <col min="4342" max="4554" width="10.28515625" style="187"/>
    <col min="4555" max="4563" width="9.28515625" style="187" customWidth="1"/>
    <col min="4564" max="4564" width="1" style="187" customWidth="1"/>
    <col min="4565" max="4568" width="3.28515625" style="187" customWidth="1"/>
    <col min="4569" max="4569" width="1.7109375" style="187" customWidth="1"/>
    <col min="4570" max="4570" width="17.7109375" style="187" customWidth="1"/>
    <col min="4571" max="4571" width="1.7109375" style="187" customWidth="1"/>
    <col min="4572" max="4575" width="3.28515625" style="187" customWidth="1"/>
    <col min="4576" max="4576" width="1.7109375" style="187" customWidth="1"/>
    <col min="4577" max="4577" width="12.42578125" style="187" customWidth="1"/>
    <col min="4578" max="4578" width="1.7109375" style="187" customWidth="1"/>
    <col min="4579" max="4581" width="3" style="187" customWidth="1"/>
    <col min="4582" max="4582" width="4.42578125" style="187" customWidth="1"/>
    <col min="4583" max="4584" width="3" style="187" customWidth="1"/>
    <col min="4585" max="4590" width="3.28515625" style="187" customWidth="1"/>
    <col min="4591" max="4592" width="9.28515625" style="187" customWidth="1"/>
    <col min="4593" max="4596" width="3.28515625" style="187" customWidth="1"/>
    <col min="4597" max="4597" width="4.28515625" style="187" customWidth="1"/>
    <col min="4598" max="4810" width="10.28515625" style="187"/>
    <col min="4811" max="4819" width="9.28515625" style="187" customWidth="1"/>
    <col min="4820" max="4820" width="1" style="187" customWidth="1"/>
    <col min="4821" max="4824" width="3.28515625" style="187" customWidth="1"/>
    <col min="4825" max="4825" width="1.7109375" style="187" customWidth="1"/>
    <col min="4826" max="4826" width="17.7109375" style="187" customWidth="1"/>
    <col min="4827" max="4827" width="1.7109375" style="187" customWidth="1"/>
    <col min="4828" max="4831" width="3.28515625" style="187" customWidth="1"/>
    <col min="4832" max="4832" width="1.7109375" style="187" customWidth="1"/>
    <col min="4833" max="4833" width="12.42578125" style="187" customWidth="1"/>
    <col min="4834" max="4834" width="1.7109375" style="187" customWidth="1"/>
    <col min="4835" max="4837" width="3" style="187" customWidth="1"/>
    <col min="4838" max="4838" width="4.42578125" style="187" customWidth="1"/>
    <col min="4839" max="4840" width="3" style="187" customWidth="1"/>
    <col min="4841" max="4846" width="3.28515625" style="187" customWidth="1"/>
    <col min="4847" max="4848" width="9.28515625" style="187" customWidth="1"/>
    <col min="4849" max="4852" width="3.28515625" style="187" customWidth="1"/>
    <col min="4853" max="4853" width="4.28515625" style="187" customWidth="1"/>
    <col min="4854" max="5066" width="10.28515625" style="187"/>
    <col min="5067" max="5075" width="9.28515625" style="187" customWidth="1"/>
    <col min="5076" max="5076" width="1" style="187" customWidth="1"/>
    <col min="5077" max="5080" width="3.28515625" style="187" customWidth="1"/>
    <col min="5081" max="5081" width="1.7109375" style="187" customWidth="1"/>
    <col min="5082" max="5082" width="17.7109375" style="187" customWidth="1"/>
    <col min="5083" max="5083" width="1.7109375" style="187" customWidth="1"/>
    <col min="5084" max="5087" width="3.28515625" style="187" customWidth="1"/>
    <col min="5088" max="5088" width="1.7109375" style="187" customWidth="1"/>
    <col min="5089" max="5089" width="12.42578125" style="187" customWidth="1"/>
    <col min="5090" max="5090" width="1.7109375" style="187" customWidth="1"/>
    <col min="5091" max="5093" width="3" style="187" customWidth="1"/>
    <col min="5094" max="5094" width="4.42578125" style="187" customWidth="1"/>
    <col min="5095" max="5096" width="3" style="187" customWidth="1"/>
    <col min="5097" max="5102" width="3.28515625" style="187" customWidth="1"/>
    <col min="5103" max="5104" width="9.28515625" style="187" customWidth="1"/>
    <col min="5105" max="5108" width="3.28515625" style="187" customWidth="1"/>
    <col min="5109" max="5109" width="4.28515625" style="187" customWidth="1"/>
    <col min="5110" max="5322" width="10.28515625" style="187"/>
    <col min="5323" max="5331" width="9.28515625" style="187" customWidth="1"/>
    <col min="5332" max="5332" width="1" style="187" customWidth="1"/>
    <col min="5333" max="5336" width="3.28515625" style="187" customWidth="1"/>
    <col min="5337" max="5337" width="1.7109375" style="187" customWidth="1"/>
    <col min="5338" max="5338" width="17.7109375" style="187" customWidth="1"/>
    <col min="5339" max="5339" width="1.7109375" style="187" customWidth="1"/>
    <col min="5340" max="5343" width="3.28515625" style="187" customWidth="1"/>
    <col min="5344" max="5344" width="1.7109375" style="187" customWidth="1"/>
    <col min="5345" max="5345" width="12.42578125" style="187" customWidth="1"/>
    <col min="5346" max="5346" width="1.7109375" style="187" customWidth="1"/>
    <col min="5347" max="5349" width="3" style="187" customWidth="1"/>
    <col min="5350" max="5350" width="4.42578125" style="187" customWidth="1"/>
    <col min="5351" max="5352" width="3" style="187" customWidth="1"/>
    <col min="5353" max="5358" width="3.28515625" style="187" customWidth="1"/>
    <col min="5359" max="5360" width="9.28515625" style="187" customWidth="1"/>
    <col min="5361" max="5364" width="3.28515625" style="187" customWidth="1"/>
    <col min="5365" max="5365" width="4.28515625" style="187" customWidth="1"/>
    <col min="5366" max="5578" width="10.28515625" style="187"/>
    <col min="5579" max="5587" width="9.28515625" style="187" customWidth="1"/>
    <col min="5588" max="5588" width="1" style="187" customWidth="1"/>
    <col min="5589" max="5592" width="3.28515625" style="187" customWidth="1"/>
    <col min="5593" max="5593" width="1.7109375" style="187" customWidth="1"/>
    <col min="5594" max="5594" width="17.7109375" style="187" customWidth="1"/>
    <col min="5595" max="5595" width="1.7109375" style="187" customWidth="1"/>
    <col min="5596" max="5599" width="3.28515625" style="187" customWidth="1"/>
    <col min="5600" max="5600" width="1.7109375" style="187" customWidth="1"/>
    <col min="5601" max="5601" width="12.42578125" style="187" customWidth="1"/>
    <col min="5602" max="5602" width="1.7109375" style="187" customWidth="1"/>
    <col min="5603" max="5605" width="3" style="187" customWidth="1"/>
    <col min="5606" max="5606" width="4.42578125" style="187" customWidth="1"/>
    <col min="5607" max="5608" width="3" style="187" customWidth="1"/>
    <col min="5609" max="5614" width="3.28515625" style="187" customWidth="1"/>
    <col min="5615" max="5616" width="9.28515625" style="187" customWidth="1"/>
    <col min="5617" max="5620" width="3.28515625" style="187" customWidth="1"/>
    <col min="5621" max="5621" width="4.28515625" style="187" customWidth="1"/>
    <col min="5622" max="5834" width="10.28515625" style="187"/>
    <col min="5835" max="5843" width="9.28515625" style="187" customWidth="1"/>
    <col min="5844" max="5844" width="1" style="187" customWidth="1"/>
    <col min="5845" max="5848" width="3.28515625" style="187" customWidth="1"/>
    <col min="5849" max="5849" width="1.7109375" style="187" customWidth="1"/>
    <col min="5850" max="5850" width="17.7109375" style="187" customWidth="1"/>
    <col min="5851" max="5851" width="1.7109375" style="187" customWidth="1"/>
    <col min="5852" max="5855" width="3.28515625" style="187" customWidth="1"/>
    <col min="5856" max="5856" width="1.7109375" style="187" customWidth="1"/>
    <col min="5857" max="5857" width="12.42578125" style="187" customWidth="1"/>
    <col min="5858" max="5858" width="1.7109375" style="187" customWidth="1"/>
    <col min="5859" max="5861" width="3" style="187" customWidth="1"/>
    <col min="5862" max="5862" width="4.42578125" style="187" customWidth="1"/>
    <col min="5863" max="5864" width="3" style="187" customWidth="1"/>
    <col min="5865" max="5870" width="3.28515625" style="187" customWidth="1"/>
    <col min="5871" max="5872" width="9.28515625" style="187" customWidth="1"/>
    <col min="5873" max="5876" width="3.28515625" style="187" customWidth="1"/>
    <col min="5877" max="5877" width="4.28515625" style="187" customWidth="1"/>
    <col min="5878" max="6090" width="10.28515625" style="187"/>
    <col min="6091" max="6099" width="9.28515625" style="187" customWidth="1"/>
    <col min="6100" max="6100" width="1" style="187" customWidth="1"/>
    <col min="6101" max="6104" width="3.28515625" style="187" customWidth="1"/>
    <col min="6105" max="6105" width="1.7109375" style="187" customWidth="1"/>
    <col min="6106" max="6106" width="17.7109375" style="187" customWidth="1"/>
    <col min="6107" max="6107" width="1.7109375" style="187" customWidth="1"/>
    <col min="6108" max="6111" width="3.28515625" style="187" customWidth="1"/>
    <col min="6112" max="6112" width="1.7109375" style="187" customWidth="1"/>
    <col min="6113" max="6113" width="12.42578125" style="187" customWidth="1"/>
    <col min="6114" max="6114" width="1.7109375" style="187" customWidth="1"/>
    <col min="6115" max="6117" width="3" style="187" customWidth="1"/>
    <col min="6118" max="6118" width="4.42578125" style="187" customWidth="1"/>
    <col min="6119" max="6120" width="3" style="187" customWidth="1"/>
    <col min="6121" max="6126" width="3.28515625" style="187" customWidth="1"/>
    <col min="6127" max="6128" width="9.28515625" style="187" customWidth="1"/>
    <col min="6129" max="6132" width="3.28515625" style="187" customWidth="1"/>
    <col min="6133" max="6133" width="4.28515625" style="187" customWidth="1"/>
    <col min="6134" max="6346" width="10.28515625" style="187"/>
    <col min="6347" max="6355" width="9.28515625" style="187" customWidth="1"/>
    <col min="6356" max="6356" width="1" style="187" customWidth="1"/>
    <col min="6357" max="6360" width="3.28515625" style="187" customWidth="1"/>
    <col min="6361" max="6361" width="1.7109375" style="187" customWidth="1"/>
    <col min="6362" max="6362" width="17.7109375" style="187" customWidth="1"/>
    <col min="6363" max="6363" width="1.7109375" style="187" customWidth="1"/>
    <col min="6364" max="6367" width="3.28515625" style="187" customWidth="1"/>
    <col min="6368" max="6368" width="1.7109375" style="187" customWidth="1"/>
    <col min="6369" max="6369" width="12.42578125" style="187" customWidth="1"/>
    <col min="6370" max="6370" width="1.7109375" style="187" customWidth="1"/>
    <col min="6371" max="6373" width="3" style="187" customWidth="1"/>
    <col min="6374" max="6374" width="4.42578125" style="187" customWidth="1"/>
    <col min="6375" max="6376" width="3" style="187" customWidth="1"/>
    <col min="6377" max="6382" width="3.28515625" style="187" customWidth="1"/>
    <col min="6383" max="6384" width="9.28515625" style="187" customWidth="1"/>
    <col min="6385" max="6388" width="3.28515625" style="187" customWidth="1"/>
    <col min="6389" max="6389" width="4.28515625" style="187" customWidth="1"/>
    <col min="6390" max="6602" width="10.28515625" style="187"/>
    <col min="6603" max="6611" width="9.28515625" style="187" customWidth="1"/>
    <col min="6612" max="6612" width="1" style="187" customWidth="1"/>
    <col min="6613" max="6616" width="3.28515625" style="187" customWidth="1"/>
    <col min="6617" max="6617" width="1.7109375" style="187" customWidth="1"/>
    <col min="6618" max="6618" width="17.7109375" style="187" customWidth="1"/>
    <col min="6619" max="6619" width="1.7109375" style="187" customWidth="1"/>
    <col min="6620" max="6623" width="3.28515625" style="187" customWidth="1"/>
    <col min="6624" max="6624" width="1.7109375" style="187" customWidth="1"/>
    <col min="6625" max="6625" width="12.42578125" style="187" customWidth="1"/>
    <col min="6626" max="6626" width="1.7109375" style="187" customWidth="1"/>
    <col min="6627" max="6629" width="3" style="187" customWidth="1"/>
    <col min="6630" max="6630" width="4.42578125" style="187" customWidth="1"/>
    <col min="6631" max="6632" width="3" style="187" customWidth="1"/>
    <col min="6633" max="6638" width="3.28515625" style="187" customWidth="1"/>
    <col min="6639" max="6640" width="9.28515625" style="187" customWidth="1"/>
    <col min="6641" max="6644" width="3.28515625" style="187" customWidth="1"/>
    <col min="6645" max="6645" width="4.28515625" style="187" customWidth="1"/>
    <col min="6646" max="6858" width="10.28515625" style="187"/>
    <col min="6859" max="6867" width="9.28515625" style="187" customWidth="1"/>
    <col min="6868" max="6868" width="1" style="187" customWidth="1"/>
    <col min="6869" max="6872" width="3.28515625" style="187" customWidth="1"/>
    <col min="6873" max="6873" width="1.7109375" style="187" customWidth="1"/>
    <col min="6874" max="6874" width="17.7109375" style="187" customWidth="1"/>
    <col min="6875" max="6875" width="1.7109375" style="187" customWidth="1"/>
    <col min="6876" max="6879" width="3.28515625" style="187" customWidth="1"/>
    <col min="6880" max="6880" width="1.7109375" style="187" customWidth="1"/>
    <col min="6881" max="6881" width="12.42578125" style="187" customWidth="1"/>
    <col min="6882" max="6882" width="1.7109375" style="187" customWidth="1"/>
    <col min="6883" max="6885" width="3" style="187" customWidth="1"/>
    <col min="6886" max="6886" width="4.42578125" style="187" customWidth="1"/>
    <col min="6887" max="6888" width="3" style="187" customWidth="1"/>
    <col min="6889" max="6894" width="3.28515625" style="187" customWidth="1"/>
    <col min="6895" max="6896" width="9.28515625" style="187" customWidth="1"/>
    <col min="6897" max="6900" width="3.28515625" style="187" customWidth="1"/>
    <col min="6901" max="6901" width="4.28515625" style="187" customWidth="1"/>
    <col min="6902" max="7114" width="10.28515625" style="187"/>
    <col min="7115" max="7123" width="9.28515625" style="187" customWidth="1"/>
    <col min="7124" max="7124" width="1" style="187" customWidth="1"/>
    <col min="7125" max="7128" width="3.28515625" style="187" customWidth="1"/>
    <col min="7129" max="7129" width="1.7109375" style="187" customWidth="1"/>
    <col min="7130" max="7130" width="17.7109375" style="187" customWidth="1"/>
    <col min="7131" max="7131" width="1.7109375" style="187" customWidth="1"/>
    <col min="7132" max="7135" width="3.28515625" style="187" customWidth="1"/>
    <col min="7136" max="7136" width="1.7109375" style="187" customWidth="1"/>
    <col min="7137" max="7137" width="12.42578125" style="187" customWidth="1"/>
    <col min="7138" max="7138" width="1.7109375" style="187" customWidth="1"/>
    <col min="7139" max="7141" width="3" style="187" customWidth="1"/>
    <col min="7142" max="7142" width="4.42578125" style="187" customWidth="1"/>
    <col min="7143" max="7144" width="3" style="187" customWidth="1"/>
    <col min="7145" max="7150" width="3.28515625" style="187" customWidth="1"/>
    <col min="7151" max="7152" width="9.28515625" style="187" customWidth="1"/>
    <col min="7153" max="7156" width="3.28515625" style="187" customWidth="1"/>
    <col min="7157" max="7157" width="4.28515625" style="187" customWidth="1"/>
    <col min="7158" max="7370" width="10.28515625" style="187"/>
    <col min="7371" max="7379" width="9.28515625" style="187" customWidth="1"/>
    <col min="7380" max="7380" width="1" style="187" customWidth="1"/>
    <col min="7381" max="7384" width="3.28515625" style="187" customWidth="1"/>
    <col min="7385" max="7385" width="1.7109375" style="187" customWidth="1"/>
    <col min="7386" max="7386" width="17.7109375" style="187" customWidth="1"/>
    <col min="7387" max="7387" width="1.7109375" style="187" customWidth="1"/>
    <col min="7388" max="7391" width="3.28515625" style="187" customWidth="1"/>
    <col min="7392" max="7392" width="1.7109375" style="187" customWidth="1"/>
    <col min="7393" max="7393" width="12.42578125" style="187" customWidth="1"/>
    <col min="7394" max="7394" width="1.7109375" style="187" customWidth="1"/>
    <col min="7395" max="7397" width="3" style="187" customWidth="1"/>
    <col min="7398" max="7398" width="4.42578125" style="187" customWidth="1"/>
    <col min="7399" max="7400" width="3" style="187" customWidth="1"/>
    <col min="7401" max="7406" width="3.28515625" style="187" customWidth="1"/>
    <col min="7407" max="7408" width="9.28515625" style="187" customWidth="1"/>
    <col min="7409" max="7412" width="3.28515625" style="187" customWidth="1"/>
    <col min="7413" max="7413" width="4.28515625" style="187" customWidth="1"/>
    <col min="7414" max="7626" width="10.28515625" style="187"/>
    <col min="7627" max="7635" width="9.28515625" style="187" customWidth="1"/>
    <col min="7636" max="7636" width="1" style="187" customWidth="1"/>
    <col min="7637" max="7640" width="3.28515625" style="187" customWidth="1"/>
    <col min="7641" max="7641" width="1.7109375" style="187" customWidth="1"/>
    <col min="7642" max="7642" width="17.7109375" style="187" customWidth="1"/>
    <col min="7643" max="7643" width="1.7109375" style="187" customWidth="1"/>
    <col min="7644" max="7647" width="3.28515625" style="187" customWidth="1"/>
    <col min="7648" max="7648" width="1.7109375" style="187" customWidth="1"/>
    <col min="7649" max="7649" width="12.42578125" style="187" customWidth="1"/>
    <col min="7650" max="7650" width="1.7109375" style="187" customWidth="1"/>
    <col min="7651" max="7653" width="3" style="187" customWidth="1"/>
    <col min="7654" max="7654" width="4.42578125" style="187" customWidth="1"/>
    <col min="7655" max="7656" width="3" style="187" customWidth="1"/>
    <col min="7657" max="7662" width="3.28515625" style="187" customWidth="1"/>
    <col min="7663" max="7664" width="9.28515625" style="187" customWidth="1"/>
    <col min="7665" max="7668" width="3.28515625" style="187" customWidth="1"/>
    <col min="7669" max="7669" width="4.28515625" style="187" customWidth="1"/>
    <col min="7670" max="7882" width="10.28515625" style="187"/>
    <col min="7883" max="7891" width="9.28515625" style="187" customWidth="1"/>
    <col min="7892" max="7892" width="1" style="187" customWidth="1"/>
    <col min="7893" max="7896" width="3.28515625" style="187" customWidth="1"/>
    <col min="7897" max="7897" width="1.7109375" style="187" customWidth="1"/>
    <col min="7898" max="7898" width="17.7109375" style="187" customWidth="1"/>
    <col min="7899" max="7899" width="1.7109375" style="187" customWidth="1"/>
    <col min="7900" max="7903" width="3.28515625" style="187" customWidth="1"/>
    <col min="7904" max="7904" width="1.7109375" style="187" customWidth="1"/>
    <col min="7905" max="7905" width="12.42578125" style="187" customWidth="1"/>
    <col min="7906" max="7906" width="1.7109375" style="187" customWidth="1"/>
    <col min="7907" max="7909" width="3" style="187" customWidth="1"/>
    <col min="7910" max="7910" width="4.42578125" style="187" customWidth="1"/>
    <col min="7911" max="7912" width="3" style="187" customWidth="1"/>
    <col min="7913" max="7918" width="3.28515625" style="187" customWidth="1"/>
    <col min="7919" max="7920" width="9.28515625" style="187" customWidth="1"/>
    <col min="7921" max="7924" width="3.28515625" style="187" customWidth="1"/>
    <col min="7925" max="7925" width="4.28515625" style="187" customWidth="1"/>
    <col min="7926" max="8138" width="10.28515625" style="187"/>
    <col min="8139" max="8147" width="9.28515625" style="187" customWidth="1"/>
    <col min="8148" max="8148" width="1" style="187" customWidth="1"/>
    <col min="8149" max="8152" width="3.28515625" style="187" customWidth="1"/>
    <col min="8153" max="8153" width="1.7109375" style="187" customWidth="1"/>
    <col min="8154" max="8154" width="17.7109375" style="187" customWidth="1"/>
    <col min="8155" max="8155" width="1.7109375" style="187" customWidth="1"/>
    <col min="8156" max="8159" width="3.28515625" style="187" customWidth="1"/>
    <col min="8160" max="8160" width="1.7109375" style="187" customWidth="1"/>
    <col min="8161" max="8161" width="12.42578125" style="187" customWidth="1"/>
    <col min="8162" max="8162" width="1.7109375" style="187" customWidth="1"/>
    <col min="8163" max="8165" width="3" style="187" customWidth="1"/>
    <col min="8166" max="8166" width="4.42578125" style="187" customWidth="1"/>
    <col min="8167" max="8168" width="3" style="187" customWidth="1"/>
    <col min="8169" max="8174" width="3.28515625" style="187" customWidth="1"/>
    <col min="8175" max="8176" width="9.28515625" style="187" customWidth="1"/>
    <col min="8177" max="8180" width="3.28515625" style="187" customWidth="1"/>
    <col min="8181" max="8181" width="4.28515625" style="187" customWidth="1"/>
    <col min="8182" max="8394" width="10.28515625" style="187"/>
    <col min="8395" max="8403" width="9.28515625" style="187" customWidth="1"/>
    <col min="8404" max="8404" width="1" style="187" customWidth="1"/>
    <col min="8405" max="8408" width="3.28515625" style="187" customWidth="1"/>
    <col min="8409" max="8409" width="1.7109375" style="187" customWidth="1"/>
    <col min="8410" max="8410" width="17.7109375" style="187" customWidth="1"/>
    <col min="8411" max="8411" width="1.7109375" style="187" customWidth="1"/>
    <col min="8412" max="8415" width="3.28515625" style="187" customWidth="1"/>
    <col min="8416" max="8416" width="1.7109375" style="187" customWidth="1"/>
    <col min="8417" max="8417" width="12.42578125" style="187" customWidth="1"/>
    <col min="8418" max="8418" width="1.7109375" style="187" customWidth="1"/>
    <col min="8419" max="8421" width="3" style="187" customWidth="1"/>
    <col min="8422" max="8422" width="4.42578125" style="187" customWidth="1"/>
    <col min="8423" max="8424" width="3" style="187" customWidth="1"/>
    <col min="8425" max="8430" width="3.28515625" style="187" customWidth="1"/>
    <col min="8431" max="8432" width="9.28515625" style="187" customWidth="1"/>
    <col min="8433" max="8436" width="3.28515625" style="187" customWidth="1"/>
    <col min="8437" max="8437" width="4.28515625" style="187" customWidth="1"/>
    <col min="8438" max="8650" width="10.28515625" style="187"/>
    <col min="8651" max="8659" width="9.28515625" style="187" customWidth="1"/>
    <col min="8660" max="8660" width="1" style="187" customWidth="1"/>
    <col min="8661" max="8664" width="3.28515625" style="187" customWidth="1"/>
    <col min="8665" max="8665" width="1.7109375" style="187" customWidth="1"/>
    <col min="8666" max="8666" width="17.7109375" style="187" customWidth="1"/>
    <col min="8667" max="8667" width="1.7109375" style="187" customWidth="1"/>
    <col min="8668" max="8671" width="3.28515625" style="187" customWidth="1"/>
    <col min="8672" max="8672" width="1.7109375" style="187" customWidth="1"/>
    <col min="8673" max="8673" width="12.42578125" style="187" customWidth="1"/>
    <col min="8674" max="8674" width="1.7109375" style="187" customWidth="1"/>
    <col min="8675" max="8677" width="3" style="187" customWidth="1"/>
    <col min="8678" max="8678" width="4.42578125" style="187" customWidth="1"/>
    <col min="8679" max="8680" width="3" style="187" customWidth="1"/>
    <col min="8681" max="8686" width="3.28515625" style="187" customWidth="1"/>
    <col min="8687" max="8688" width="9.28515625" style="187" customWidth="1"/>
    <col min="8689" max="8692" width="3.28515625" style="187" customWidth="1"/>
    <col min="8693" max="8693" width="4.28515625" style="187" customWidth="1"/>
    <col min="8694" max="8906" width="10.28515625" style="187"/>
    <col min="8907" max="8915" width="9.28515625" style="187" customWidth="1"/>
    <col min="8916" max="8916" width="1" style="187" customWidth="1"/>
    <col min="8917" max="8920" width="3.28515625" style="187" customWidth="1"/>
    <col min="8921" max="8921" width="1.7109375" style="187" customWidth="1"/>
    <col min="8922" max="8922" width="17.7109375" style="187" customWidth="1"/>
    <col min="8923" max="8923" width="1.7109375" style="187" customWidth="1"/>
    <col min="8924" max="8927" width="3.28515625" style="187" customWidth="1"/>
    <col min="8928" max="8928" width="1.7109375" style="187" customWidth="1"/>
    <col min="8929" max="8929" width="12.42578125" style="187" customWidth="1"/>
    <col min="8930" max="8930" width="1.7109375" style="187" customWidth="1"/>
    <col min="8931" max="8933" width="3" style="187" customWidth="1"/>
    <col min="8934" max="8934" width="4.42578125" style="187" customWidth="1"/>
    <col min="8935" max="8936" width="3" style="187" customWidth="1"/>
    <col min="8937" max="8942" width="3.28515625" style="187" customWidth="1"/>
    <col min="8943" max="8944" width="9.28515625" style="187" customWidth="1"/>
    <col min="8945" max="8948" width="3.28515625" style="187" customWidth="1"/>
    <col min="8949" max="8949" width="4.28515625" style="187" customWidth="1"/>
    <col min="8950" max="9162" width="10.28515625" style="187"/>
    <col min="9163" max="9171" width="9.28515625" style="187" customWidth="1"/>
    <col min="9172" max="9172" width="1" style="187" customWidth="1"/>
    <col min="9173" max="9176" width="3.28515625" style="187" customWidth="1"/>
    <col min="9177" max="9177" width="1.7109375" style="187" customWidth="1"/>
    <col min="9178" max="9178" width="17.7109375" style="187" customWidth="1"/>
    <col min="9179" max="9179" width="1.7109375" style="187" customWidth="1"/>
    <col min="9180" max="9183" width="3.28515625" style="187" customWidth="1"/>
    <col min="9184" max="9184" width="1.7109375" style="187" customWidth="1"/>
    <col min="9185" max="9185" width="12.42578125" style="187" customWidth="1"/>
    <col min="9186" max="9186" width="1.7109375" style="187" customWidth="1"/>
    <col min="9187" max="9189" width="3" style="187" customWidth="1"/>
    <col min="9190" max="9190" width="4.42578125" style="187" customWidth="1"/>
    <col min="9191" max="9192" width="3" style="187" customWidth="1"/>
    <col min="9193" max="9198" width="3.28515625" style="187" customWidth="1"/>
    <col min="9199" max="9200" width="9.28515625" style="187" customWidth="1"/>
    <col min="9201" max="9204" width="3.28515625" style="187" customWidth="1"/>
    <col min="9205" max="9205" width="4.28515625" style="187" customWidth="1"/>
    <col min="9206" max="9418" width="10.28515625" style="187"/>
    <col min="9419" max="9427" width="9.28515625" style="187" customWidth="1"/>
    <col min="9428" max="9428" width="1" style="187" customWidth="1"/>
    <col min="9429" max="9432" width="3.28515625" style="187" customWidth="1"/>
    <col min="9433" max="9433" width="1.7109375" style="187" customWidth="1"/>
    <col min="9434" max="9434" width="17.7109375" style="187" customWidth="1"/>
    <col min="9435" max="9435" width="1.7109375" style="187" customWidth="1"/>
    <col min="9436" max="9439" width="3.28515625" style="187" customWidth="1"/>
    <col min="9440" max="9440" width="1.7109375" style="187" customWidth="1"/>
    <col min="9441" max="9441" width="12.42578125" style="187" customWidth="1"/>
    <col min="9442" max="9442" width="1.7109375" style="187" customWidth="1"/>
    <col min="9443" max="9445" width="3" style="187" customWidth="1"/>
    <col min="9446" max="9446" width="4.42578125" style="187" customWidth="1"/>
    <col min="9447" max="9448" width="3" style="187" customWidth="1"/>
    <col min="9449" max="9454" width="3.28515625" style="187" customWidth="1"/>
    <col min="9455" max="9456" width="9.28515625" style="187" customWidth="1"/>
    <col min="9457" max="9460" width="3.28515625" style="187" customWidth="1"/>
    <col min="9461" max="9461" width="4.28515625" style="187" customWidth="1"/>
    <col min="9462" max="9674" width="10.28515625" style="187"/>
    <col min="9675" max="9683" width="9.28515625" style="187" customWidth="1"/>
    <col min="9684" max="9684" width="1" style="187" customWidth="1"/>
    <col min="9685" max="9688" width="3.28515625" style="187" customWidth="1"/>
    <col min="9689" max="9689" width="1.7109375" style="187" customWidth="1"/>
    <col min="9690" max="9690" width="17.7109375" style="187" customWidth="1"/>
    <col min="9691" max="9691" width="1.7109375" style="187" customWidth="1"/>
    <col min="9692" max="9695" width="3.28515625" style="187" customWidth="1"/>
    <col min="9696" max="9696" width="1.7109375" style="187" customWidth="1"/>
    <col min="9697" max="9697" width="12.42578125" style="187" customWidth="1"/>
    <col min="9698" max="9698" width="1.7109375" style="187" customWidth="1"/>
    <col min="9699" max="9701" width="3" style="187" customWidth="1"/>
    <col min="9702" max="9702" width="4.42578125" style="187" customWidth="1"/>
    <col min="9703" max="9704" width="3" style="187" customWidth="1"/>
    <col min="9705" max="9710" width="3.28515625" style="187" customWidth="1"/>
    <col min="9711" max="9712" width="9.28515625" style="187" customWidth="1"/>
    <col min="9713" max="9716" width="3.28515625" style="187" customWidth="1"/>
    <col min="9717" max="9717" width="4.28515625" style="187" customWidth="1"/>
    <col min="9718" max="9930" width="10.28515625" style="187"/>
    <col min="9931" max="9939" width="9.28515625" style="187" customWidth="1"/>
    <col min="9940" max="9940" width="1" style="187" customWidth="1"/>
    <col min="9941" max="9944" width="3.28515625" style="187" customWidth="1"/>
    <col min="9945" max="9945" width="1.7109375" style="187" customWidth="1"/>
    <col min="9946" max="9946" width="17.7109375" style="187" customWidth="1"/>
    <col min="9947" max="9947" width="1.7109375" style="187" customWidth="1"/>
    <col min="9948" max="9951" width="3.28515625" style="187" customWidth="1"/>
    <col min="9952" max="9952" width="1.7109375" style="187" customWidth="1"/>
    <col min="9953" max="9953" width="12.42578125" style="187" customWidth="1"/>
    <col min="9954" max="9954" width="1.7109375" style="187" customWidth="1"/>
    <col min="9955" max="9957" width="3" style="187" customWidth="1"/>
    <col min="9958" max="9958" width="4.42578125" style="187" customWidth="1"/>
    <col min="9959" max="9960" width="3" style="187" customWidth="1"/>
    <col min="9961" max="9966" width="3.28515625" style="187" customWidth="1"/>
    <col min="9967" max="9968" width="9.28515625" style="187" customWidth="1"/>
    <col min="9969" max="9972" width="3.28515625" style="187" customWidth="1"/>
    <col min="9973" max="9973" width="4.28515625" style="187" customWidth="1"/>
    <col min="9974" max="10186" width="10.28515625" style="187"/>
    <col min="10187" max="10195" width="9.28515625" style="187" customWidth="1"/>
    <col min="10196" max="10196" width="1" style="187" customWidth="1"/>
    <col min="10197" max="10200" width="3.28515625" style="187" customWidth="1"/>
    <col min="10201" max="10201" width="1.7109375" style="187" customWidth="1"/>
    <col min="10202" max="10202" width="17.7109375" style="187" customWidth="1"/>
    <col min="10203" max="10203" width="1.7109375" style="187" customWidth="1"/>
    <col min="10204" max="10207" width="3.28515625" style="187" customWidth="1"/>
    <col min="10208" max="10208" width="1.7109375" style="187" customWidth="1"/>
    <col min="10209" max="10209" width="12.42578125" style="187" customWidth="1"/>
    <col min="10210" max="10210" width="1.7109375" style="187" customWidth="1"/>
    <col min="10211" max="10213" width="3" style="187" customWidth="1"/>
    <col min="10214" max="10214" width="4.42578125" style="187" customWidth="1"/>
    <col min="10215" max="10216" width="3" style="187" customWidth="1"/>
    <col min="10217" max="10222" width="3.28515625" style="187" customWidth="1"/>
    <col min="10223" max="10224" width="9.28515625" style="187" customWidth="1"/>
    <col min="10225" max="10228" width="3.28515625" style="187" customWidth="1"/>
    <col min="10229" max="10229" width="4.28515625" style="187" customWidth="1"/>
    <col min="10230" max="10442" width="10.28515625" style="187"/>
    <col min="10443" max="10451" width="9.28515625" style="187" customWidth="1"/>
    <col min="10452" max="10452" width="1" style="187" customWidth="1"/>
    <col min="10453" max="10456" width="3.28515625" style="187" customWidth="1"/>
    <col min="10457" max="10457" width="1.7109375" style="187" customWidth="1"/>
    <col min="10458" max="10458" width="17.7109375" style="187" customWidth="1"/>
    <col min="10459" max="10459" width="1.7109375" style="187" customWidth="1"/>
    <col min="10460" max="10463" width="3.28515625" style="187" customWidth="1"/>
    <col min="10464" max="10464" width="1.7109375" style="187" customWidth="1"/>
    <col min="10465" max="10465" width="12.42578125" style="187" customWidth="1"/>
    <col min="10466" max="10466" width="1.7109375" style="187" customWidth="1"/>
    <col min="10467" max="10469" width="3" style="187" customWidth="1"/>
    <col min="10470" max="10470" width="4.42578125" style="187" customWidth="1"/>
    <col min="10471" max="10472" width="3" style="187" customWidth="1"/>
    <col min="10473" max="10478" width="3.28515625" style="187" customWidth="1"/>
    <col min="10479" max="10480" width="9.28515625" style="187" customWidth="1"/>
    <col min="10481" max="10484" width="3.28515625" style="187" customWidth="1"/>
    <col min="10485" max="10485" width="4.28515625" style="187" customWidth="1"/>
    <col min="10486" max="10698" width="10.28515625" style="187"/>
    <col min="10699" max="10707" width="9.28515625" style="187" customWidth="1"/>
    <col min="10708" max="10708" width="1" style="187" customWidth="1"/>
    <col min="10709" max="10712" width="3.28515625" style="187" customWidth="1"/>
    <col min="10713" max="10713" width="1.7109375" style="187" customWidth="1"/>
    <col min="10714" max="10714" width="17.7109375" style="187" customWidth="1"/>
    <col min="10715" max="10715" width="1.7109375" style="187" customWidth="1"/>
    <col min="10716" max="10719" width="3.28515625" style="187" customWidth="1"/>
    <col min="10720" max="10720" width="1.7109375" style="187" customWidth="1"/>
    <col min="10721" max="10721" width="12.42578125" style="187" customWidth="1"/>
    <col min="10722" max="10722" width="1.7109375" style="187" customWidth="1"/>
    <col min="10723" max="10725" width="3" style="187" customWidth="1"/>
    <col min="10726" max="10726" width="4.42578125" style="187" customWidth="1"/>
    <col min="10727" max="10728" width="3" style="187" customWidth="1"/>
    <col min="10729" max="10734" width="3.28515625" style="187" customWidth="1"/>
    <col min="10735" max="10736" width="9.28515625" style="187" customWidth="1"/>
    <col min="10737" max="10740" width="3.28515625" style="187" customWidth="1"/>
    <col min="10741" max="10741" width="4.28515625" style="187" customWidth="1"/>
    <col min="10742" max="10954" width="10.28515625" style="187"/>
    <col min="10955" max="10963" width="9.28515625" style="187" customWidth="1"/>
    <col min="10964" max="10964" width="1" style="187" customWidth="1"/>
    <col min="10965" max="10968" width="3.28515625" style="187" customWidth="1"/>
    <col min="10969" max="10969" width="1.7109375" style="187" customWidth="1"/>
    <col min="10970" max="10970" width="17.7109375" style="187" customWidth="1"/>
    <col min="10971" max="10971" width="1.7109375" style="187" customWidth="1"/>
    <col min="10972" max="10975" width="3.28515625" style="187" customWidth="1"/>
    <col min="10976" max="10976" width="1.7109375" style="187" customWidth="1"/>
    <col min="10977" max="10977" width="12.42578125" style="187" customWidth="1"/>
    <col min="10978" max="10978" width="1.7109375" style="187" customWidth="1"/>
    <col min="10979" max="10981" width="3" style="187" customWidth="1"/>
    <col min="10982" max="10982" width="4.42578125" style="187" customWidth="1"/>
    <col min="10983" max="10984" width="3" style="187" customWidth="1"/>
    <col min="10985" max="10990" width="3.28515625" style="187" customWidth="1"/>
    <col min="10991" max="10992" width="9.28515625" style="187" customWidth="1"/>
    <col min="10993" max="10996" width="3.28515625" style="187" customWidth="1"/>
    <col min="10997" max="10997" width="4.28515625" style="187" customWidth="1"/>
    <col min="10998" max="11210" width="10.28515625" style="187"/>
    <col min="11211" max="11219" width="9.28515625" style="187" customWidth="1"/>
    <col min="11220" max="11220" width="1" style="187" customWidth="1"/>
    <col min="11221" max="11224" width="3.28515625" style="187" customWidth="1"/>
    <col min="11225" max="11225" width="1.7109375" style="187" customWidth="1"/>
    <col min="11226" max="11226" width="17.7109375" style="187" customWidth="1"/>
    <col min="11227" max="11227" width="1.7109375" style="187" customWidth="1"/>
    <col min="11228" max="11231" width="3.28515625" style="187" customWidth="1"/>
    <col min="11232" max="11232" width="1.7109375" style="187" customWidth="1"/>
    <col min="11233" max="11233" width="12.42578125" style="187" customWidth="1"/>
    <col min="11234" max="11234" width="1.7109375" style="187" customWidth="1"/>
    <col min="11235" max="11237" width="3" style="187" customWidth="1"/>
    <col min="11238" max="11238" width="4.42578125" style="187" customWidth="1"/>
    <col min="11239" max="11240" width="3" style="187" customWidth="1"/>
    <col min="11241" max="11246" width="3.28515625" style="187" customWidth="1"/>
    <col min="11247" max="11248" width="9.28515625" style="187" customWidth="1"/>
    <col min="11249" max="11252" width="3.28515625" style="187" customWidth="1"/>
    <col min="11253" max="11253" width="4.28515625" style="187" customWidth="1"/>
    <col min="11254" max="11466" width="10.28515625" style="187"/>
    <col min="11467" max="11475" width="9.28515625" style="187" customWidth="1"/>
    <col min="11476" max="11476" width="1" style="187" customWidth="1"/>
    <col min="11477" max="11480" width="3.28515625" style="187" customWidth="1"/>
    <col min="11481" max="11481" width="1.7109375" style="187" customWidth="1"/>
    <col min="11482" max="11482" width="17.7109375" style="187" customWidth="1"/>
    <col min="11483" max="11483" width="1.7109375" style="187" customWidth="1"/>
    <col min="11484" max="11487" width="3.28515625" style="187" customWidth="1"/>
    <col min="11488" max="11488" width="1.7109375" style="187" customWidth="1"/>
    <col min="11489" max="11489" width="12.42578125" style="187" customWidth="1"/>
    <col min="11490" max="11490" width="1.7109375" style="187" customWidth="1"/>
    <col min="11491" max="11493" width="3" style="187" customWidth="1"/>
    <col min="11494" max="11494" width="4.42578125" style="187" customWidth="1"/>
    <col min="11495" max="11496" width="3" style="187" customWidth="1"/>
    <col min="11497" max="11502" width="3.28515625" style="187" customWidth="1"/>
    <col min="11503" max="11504" width="9.28515625" style="187" customWidth="1"/>
    <col min="11505" max="11508" width="3.28515625" style="187" customWidth="1"/>
    <col min="11509" max="11509" width="4.28515625" style="187" customWidth="1"/>
    <col min="11510" max="11722" width="10.28515625" style="187"/>
    <col min="11723" max="11731" width="9.28515625" style="187" customWidth="1"/>
    <col min="11732" max="11732" width="1" style="187" customWidth="1"/>
    <col min="11733" max="11736" width="3.28515625" style="187" customWidth="1"/>
    <col min="11737" max="11737" width="1.7109375" style="187" customWidth="1"/>
    <col min="11738" max="11738" width="17.7109375" style="187" customWidth="1"/>
    <col min="11739" max="11739" width="1.7109375" style="187" customWidth="1"/>
    <col min="11740" max="11743" width="3.28515625" style="187" customWidth="1"/>
    <col min="11744" max="11744" width="1.7109375" style="187" customWidth="1"/>
    <col min="11745" max="11745" width="12.42578125" style="187" customWidth="1"/>
    <col min="11746" max="11746" width="1.7109375" style="187" customWidth="1"/>
    <col min="11747" max="11749" width="3" style="187" customWidth="1"/>
    <col min="11750" max="11750" width="4.42578125" style="187" customWidth="1"/>
    <col min="11751" max="11752" width="3" style="187" customWidth="1"/>
    <col min="11753" max="11758" width="3.28515625" style="187" customWidth="1"/>
    <col min="11759" max="11760" width="9.28515625" style="187" customWidth="1"/>
    <col min="11761" max="11764" width="3.28515625" style="187" customWidth="1"/>
    <col min="11765" max="11765" width="4.28515625" style="187" customWidth="1"/>
    <col min="11766" max="11978" width="10.28515625" style="187"/>
    <col min="11979" max="11987" width="9.28515625" style="187" customWidth="1"/>
    <col min="11988" max="11988" width="1" style="187" customWidth="1"/>
    <col min="11989" max="11992" width="3.28515625" style="187" customWidth="1"/>
    <col min="11993" max="11993" width="1.7109375" style="187" customWidth="1"/>
    <col min="11994" max="11994" width="17.7109375" style="187" customWidth="1"/>
    <col min="11995" max="11995" width="1.7109375" style="187" customWidth="1"/>
    <col min="11996" max="11999" width="3.28515625" style="187" customWidth="1"/>
    <col min="12000" max="12000" width="1.7109375" style="187" customWidth="1"/>
    <col min="12001" max="12001" width="12.42578125" style="187" customWidth="1"/>
    <col min="12002" max="12002" width="1.7109375" style="187" customWidth="1"/>
    <col min="12003" max="12005" width="3" style="187" customWidth="1"/>
    <col min="12006" max="12006" width="4.42578125" style="187" customWidth="1"/>
    <col min="12007" max="12008" width="3" style="187" customWidth="1"/>
    <col min="12009" max="12014" width="3.28515625" style="187" customWidth="1"/>
    <col min="12015" max="12016" width="9.28515625" style="187" customWidth="1"/>
    <col min="12017" max="12020" width="3.28515625" style="187" customWidth="1"/>
    <col min="12021" max="12021" width="4.28515625" style="187" customWidth="1"/>
    <col min="12022" max="12234" width="10.28515625" style="187"/>
    <col min="12235" max="12243" width="9.28515625" style="187" customWidth="1"/>
    <col min="12244" max="12244" width="1" style="187" customWidth="1"/>
    <col min="12245" max="12248" width="3.28515625" style="187" customWidth="1"/>
    <col min="12249" max="12249" width="1.7109375" style="187" customWidth="1"/>
    <col min="12250" max="12250" width="17.7109375" style="187" customWidth="1"/>
    <col min="12251" max="12251" width="1.7109375" style="187" customWidth="1"/>
    <col min="12252" max="12255" width="3.28515625" style="187" customWidth="1"/>
    <col min="12256" max="12256" width="1.7109375" style="187" customWidth="1"/>
    <col min="12257" max="12257" width="12.42578125" style="187" customWidth="1"/>
    <col min="12258" max="12258" width="1.7109375" style="187" customWidth="1"/>
    <col min="12259" max="12261" width="3" style="187" customWidth="1"/>
    <col min="12262" max="12262" width="4.42578125" style="187" customWidth="1"/>
    <col min="12263" max="12264" width="3" style="187" customWidth="1"/>
    <col min="12265" max="12270" width="3.28515625" style="187" customWidth="1"/>
    <col min="12271" max="12272" width="9.28515625" style="187" customWidth="1"/>
    <col min="12273" max="12276" width="3.28515625" style="187" customWidth="1"/>
    <col min="12277" max="12277" width="4.28515625" style="187" customWidth="1"/>
    <col min="12278" max="12490" width="10.28515625" style="187"/>
    <col min="12491" max="12499" width="9.28515625" style="187" customWidth="1"/>
    <col min="12500" max="12500" width="1" style="187" customWidth="1"/>
    <col min="12501" max="12504" width="3.28515625" style="187" customWidth="1"/>
    <col min="12505" max="12505" width="1.7109375" style="187" customWidth="1"/>
    <col min="12506" max="12506" width="17.7109375" style="187" customWidth="1"/>
    <col min="12507" max="12507" width="1.7109375" style="187" customWidth="1"/>
    <col min="12508" max="12511" width="3.28515625" style="187" customWidth="1"/>
    <col min="12512" max="12512" width="1.7109375" style="187" customWidth="1"/>
    <col min="12513" max="12513" width="12.42578125" style="187" customWidth="1"/>
    <col min="12514" max="12514" width="1.7109375" style="187" customWidth="1"/>
    <col min="12515" max="12517" width="3" style="187" customWidth="1"/>
    <col min="12518" max="12518" width="4.42578125" style="187" customWidth="1"/>
    <col min="12519" max="12520" width="3" style="187" customWidth="1"/>
    <col min="12521" max="12526" width="3.28515625" style="187" customWidth="1"/>
    <col min="12527" max="12528" width="9.28515625" style="187" customWidth="1"/>
    <col min="12529" max="12532" width="3.28515625" style="187" customWidth="1"/>
    <col min="12533" max="12533" width="4.28515625" style="187" customWidth="1"/>
    <col min="12534" max="12746" width="10.28515625" style="187"/>
    <col min="12747" max="12755" width="9.28515625" style="187" customWidth="1"/>
    <col min="12756" max="12756" width="1" style="187" customWidth="1"/>
    <col min="12757" max="12760" width="3.28515625" style="187" customWidth="1"/>
    <col min="12761" max="12761" width="1.7109375" style="187" customWidth="1"/>
    <col min="12762" max="12762" width="17.7109375" style="187" customWidth="1"/>
    <col min="12763" max="12763" width="1.7109375" style="187" customWidth="1"/>
    <col min="12764" max="12767" width="3.28515625" style="187" customWidth="1"/>
    <col min="12768" max="12768" width="1.7109375" style="187" customWidth="1"/>
    <col min="12769" max="12769" width="12.42578125" style="187" customWidth="1"/>
    <col min="12770" max="12770" width="1.7109375" style="187" customWidth="1"/>
    <col min="12771" max="12773" width="3" style="187" customWidth="1"/>
    <col min="12774" max="12774" width="4.42578125" style="187" customWidth="1"/>
    <col min="12775" max="12776" width="3" style="187" customWidth="1"/>
    <col min="12777" max="12782" width="3.28515625" style="187" customWidth="1"/>
    <col min="12783" max="12784" width="9.28515625" style="187" customWidth="1"/>
    <col min="12785" max="12788" width="3.28515625" style="187" customWidth="1"/>
    <col min="12789" max="12789" width="4.28515625" style="187" customWidth="1"/>
    <col min="12790" max="13002" width="10.28515625" style="187"/>
    <col min="13003" max="13011" width="9.28515625" style="187" customWidth="1"/>
    <col min="13012" max="13012" width="1" style="187" customWidth="1"/>
    <col min="13013" max="13016" width="3.28515625" style="187" customWidth="1"/>
    <col min="13017" max="13017" width="1.7109375" style="187" customWidth="1"/>
    <col min="13018" max="13018" width="17.7109375" style="187" customWidth="1"/>
    <col min="13019" max="13019" width="1.7109375" style="187" customWidth="1"/>
    <col min="13020" max="13023" width="3.28515625" style="187" customWidth="1"/>
    <col min="13024" max="13024" width="1.7109375" style="187" customWidth="1"/>
    <col min="13025" max="13025" width="12.42578125" style="187" customWidth="1"/>
    <col min="13026" max="13026" width="1.7109375" style="187" customWidth="1"/>
    <col min="13027" max="13029" width="3" style="187" customWidth="1"/>
    <col min="13030" max="13030" width="4.42578125" style="187" customWidth="1"/>
    <col min="13031" max="13032" width="3" style="187" customWidth="1"/>
    <col min="13033" max="13038" width="3.28515625" style="187" customWidth="1"/>
    <col min="13039" max="13040" width="9.28515625" style="187" customWidth="1"/>
    <col min="13041" max="13044" width="3.28515625" style="187" customWidth="1"/>
    <col min="13045" max="13045" width="4.28515625" style="187" customWidth="1"/>
    <col min="13046" max="13258" width="10.28515625" style="187"/>
    <col min="13259" max="13267" width="9.28515625" style="187" customWidth="1"/>
    <col min="13268" max="13268" width="1" style="187" customWidth="1"/>
    <col min="13269" max="13272" width="3.28515625" style="187" customWidth="1"/>
    <col min="13273" max="13273" width="1.7109375" style="187" customWidth="1"/>
    <col min="13274" max="13274" width="17.7109375" style="187" customWidth="1"/>
    <col min="13275" max="13275" width="1.7109375" style="187" customWidth="1"/>
    <col min="13276" max="13279" width="3.28515625" style="187" customWidth="1"/>
    <col min="13280" max="13280" width="1.7109375" style="187" customWidth="1"/>
    <col min="13281" max="13281" width="12.42578125" style="187" customWidth="1"/>
    <col min="13282" max="13282" width="1.7109375" style="187" customWidth="1"/>
    <col min="13283" max="13285" width="3" style="187" customWidth="1"/>
    <col min="13286" max="13286" width="4.42578125" style="187" customWidth="1"/>
    <col min="13287" max="13288" width="3" style="187" customWidth="1"/>
    <col min="13289" max="13294" width="3.28515625" style="187" customWidth="1"/>
    <col min="13295" max="13296" width="9.28515625" style="187" customWidth="1"/>
    <col min="13297" max="13300" width="3.28515625" style="187" customWidth="1"/>
    <col min="13301" max="13301" width="4.28515625" style="187" customWidth="1"/>
    <col min="13302" max="13514" width="10.28515625" style="187"/>
    <col min="13515" max="13523" width="9.28515625" style="187" customWidth="1"/>
    <col min="13524" max="13524" width="1" style="187" customWidth="1"/>
    <col min="13525" max="13528" width="3.28515625" style="187" customWidth="1"/>
    <col min="13529" max="13529" width="1.7109375" style="187" customWidth="1"/>
    <col min="13530" max="13530" width="17.7109375" style="187" customWidth="1"/>
    <col min="13531" max="13531" width="1.7109375" style="187" customWidth="1"/>
    <col min="13532" max="13535" width="3.28515625" style="187" customWidth="1"/>
    <col min="13536" max="13536" width="1.7109375" style="187" customWidth="1"/>
    <col min="13537" max="13537" width="12.42578125" style="187" customWidth="1"/>
    <col min="13538" max="13538" width="1.7109375" style="187" customWidth="1"/>
    <col min="13539" max="13541" width="3" style="187" customWidth="1"/>
    <col min="13542" max="13542" width="4.42578125" style="187" customWidth="1"/>
    <col min="13543" max="13544" width="3" style="187" customWidth="1"/>
    <col min="13545" max="13550" width="3.28515625" style="187" customWidth="1"/>
    <col min="13551" max="13552" width="9.28515625" style="187" customWidth="1"/>
    <col min="13553" max="13556" width="3.28515625" style="187" customWidth="1"/>
    <col min="13557" max="13557" width="4.28515625" style="187" customWidth="1"/>
    <col min="13558" max="13770" width="10.28515625" style="187"/>
    <col min="13771" max="13779" width="9.28515625" style="187" customWidth="1"/>
    <col min="13780" max="13780" width="1" style="187" customWidth="1"/>
    <col min="13781" max="13784" width="3.28515625" style="187" customWidth="1"/>
    <col min="13785" max="13785" width="1.7109375" style="187" customWidth="1"/>
    <col min="13786" max="13786" width="17.7109375" style="187" customWidth="1"/>
    <col min="13787" max="13787" width="1.7109375" style="187" customWidth="1"/>
    <col min="13788" max="13791" width="3.28515625" style="187" customWidth="1"/>
    <col min="13792" max="13792" width="1.7109375" style="187" customWidth="1"/>
    <col min="13793" max="13793" width="12.42578125" style="187" customWidth="1"/>
    <col min="13794" max="13794" width="1.7109375" style="187" customWidth="1"/>
    <col min="13795" max="13797" width="3" style="187" customWidth="1"/>
    <col min="13798" max="13798" width="4.42578125" style="187" customWidth="1"/>
    <col min="13799" max="13800" width="3" style="187" customWidth="1"/>
    <col min="13801" max="13806" width="3.28515625" style="187" customWidth="1"/>
    <col min="13807" max="13808" width="9.28515625" style="187" customWidth="1"/>
    <col min="13809" max="13812" width="3.28515625" style="187" customWidth="1"/>
    <col min="13813" max="13813" width="4.28515625" style="187" customWidth="1"/>
    <col min="13814" max="14026" width="10.28515625" style="187"/>
    <col min="14027" max="14035" width="9.28515625" style="187" customWidth="1"/>
    <col min="14036" max="14036" width="1" style="187" customWidth="1"/>
    <col min="14037" max="14040" width="3.28515625" style="187" customWidth="1"/>
    <col min="14041" max="14041" width="1.7109375" style="187" customWidth="1"/>
    <col min="14042" max="14042" width="17.7109375" style="187" customWidth="1"/>
    <col min="14043" max="14043" width="1.7109375" style="187" customWidth="1"/>
    <col min="14044" max="14047" width="3.28515625" style="187" customWidth="1"/>
    <col min="14048" max="14048" width="1.7109375" style="187" customWidth="1"/>
    <col min="14049" max="14049" width="12.42578125" style="187" customWidth="1"/>
    <col min="14050" max="14050" width="1.7109375" style="187" customWidth="1"/>
    <col min="14051" max="14053" width="3" style="187" customWidth="1"/>
    <col min="14054" max="14054" width="4.42578125" style="187" customWidth="1"/>
    <col min="14055" max="14056" width="3" style="187" customWidth="1"/>
    <col min="14057" max="14062" width="3.28515625" style="187" customWidth="1"/>
    <col min="14063" max="14064" width="9.28515625" style="187" customWidth="1"/>
    <col min="14065" max="14068" width="3.28515625" style="187" customWidth="1"/>
    <col min="14069" max="14069" width="4.28515625" style="187" customWidth="1"/>
    <col min="14070" max="14282" width="10.28515625" style="187"/>
    <col min="14283" max="14291" width="9.28515625" style="187" customWidth="1"/>
    <col min="14292" max="14292" width="1" style="187" customWidth="1"/>
    <col min="14293" max="14296" width="3.28515625" style="187" customWidth="1"/>
    <col min="14297" max="14297" width="1.7109375" style="187" customWidth="1"/>
    <col min="14298" max="14298" width="17.7109375" style="187" customWidth="1"/>
    <col min="14299" max="14299" width="1.7109375" style="187" customWidth="1"/>
    <col min="14300" max="14303" width="3.28515625" style="187" customWidth="1"/>
    <col min="14304" max="14304" width="1.7109375" style="187" customWidth="1"/>
    <col min="14305" max="14305" width="12.42578125" style="187" customWidth="1"/>
    <col min="14306" max="14306" width="1.7109375" style="187" customWidth="1"/>
    <col min="14307" max="14309" width="3" style="187" customWidth="1"/>
    <col min="14310" max="14310" width="4.42578125" style="187" customWidth="1"/>
    <col min="14311" max="14312" width="3" style="187" customWidth="1"/>
    <col min="14313" max="14318" width="3.28515625" style="187" customWidth="1"/>
    <col min="14319" max="14320" width="9.28515625" style="187" customWidth="1"/>
    <col min="14321" max="14324" width="3.28515625" style="187" customWidth="1"/>
    <col min="14325" max="14325" width="4.28515625" style="187" customWidth="1"/>
    <col min="14326" max="14538" width="10.28515625" style="187"/>
    <col min="14539" max="14547" width="9.28515625" style="187" customWidth="1"/>
    <col min="14548" max="14548" width="1" style="187" customWidth="1"/>
    <col min="14549" max="14552" width="3.28515625" style="187" customWidth="1"/>
    <col min="14553" max="14553" width="1.7109375" style="187" customWidth="1"/>
    <col min="14554" max="14554" width="17.7109375" style="187" customWidth="1"/>
    <col min="14555" max="14555" width="1.7109375" style="187" customWidth="1"/>
    <col min="14556" max="14559" width="3.28515625" style="187" customWidth="1"/>
    <col min="14560" max="14560" width="1.7109375" style="187" customWidth="1"/>
    <col min="14561" max="14561" width="12.42578125" style="187" customWidth="1"/>
    <col min="14562" max="14562" width="1.7109375" style="187" customWidth="1"/>
    <col min="14563" max="14565" width="3" style="187" customWidth="1"/>
    <col min="14566" max="14566" width="4.42578125" style="187" customWidth="1"/>
    <col min="14567" max="14568" width="3" style="187" customWidth="1"/>
    <col min="14569" max="14574" width="3.28515625" style="187" customWidth="1"/>
    <col min="14575" max="14576" width="9.28515625" style="187" customWidth="1"/>
    <col min="14577" max="14580" width="3.28515625" style="187" customWidth="1"/>
    <col min="14581" max="14581" width="4.28515625" style="187" customWidth="1"/>
    <col min="14582" max="14794" width="10.28515625" style="187"/>
    <col min="14795" max="14803" width="9.28515625" style="187" customWidth="1"/>
    <col min="14804" max="14804" width="1" style="187" customWidth="1"/>
    <col min="14805" max="14808" width="3.28515625" style="187" customWidth="1"/>
    <col min="14809" max="14809" width="1.7109375" style="187" customWidth="1"/>
    <col min="14810" max="14810" width="17.7109375" style="187" customWidth="1"/>
    <col min="14811" max="14811" width="1.7109375" style="187" customWidth="1"/>
    <col min="14812" max="14815" width="3.28515625" style="187" customWidth="1"/>
    <col min="14816" max="14816" width="1.7109375" style="187" customWidth="1"/>
    <col min="14817" max="14817" width="12.42578125" style="187" customWidth="1"/>
    <col min="14818" max="14818" width="1.7109375" style="187" customWidth="1"/>
    <col min="14819" max="14821" width="3" style="187" customWidth="1"/>
    <col min="14822" max="14822" width="4.42578125" style="187" customWidth="1"/>
    <col min="14823" max="14824" width="3" style="187" customWidth="1"/>
    <col min="14825" max="14830" width="3.28515625" style="187" customWidth="1"/>
    <col min="14831" max="14832" width="9.28515625" style="187" customWidth="1"/>
    <col min="14833" max="14836" width="3.28515625" style="187" customWidth="1"/>
    <col min="14837" max="14837" width="4.28515625" style="187" customWidth="1"/>
    <col min="14838" max="15050" width="10.28515625" style="187"/>
    <col min="15051" max="15059" width="9.28515625" style="187" customWidth="1"/>
    <col min="15060" max="15060" width="1" style="187" customWidth="1"/>
    <col min="15061" max="15064" width="3.28515625" style="187" customWidth="1"/>
    <col min="15065" max="15065" width="1.7109375" style="187" customWidth="1"/>
    <col min="15066" max="15066" width="17.7109375" style="187" customWidth="1"/>
    <col min="15067" max="15067" width="1.7109375" style="187" customWidth="1"/>
    <col min="15068" max="15071" width="3.28515625" style="187" customWidth="1"/>
    <col min="15072" max="15072" width="1.7109375" style="187" customWidth="1"/>
    <col min="15073" max="15073" width="12.42578125" style="187" customWidth="1"/>
    <col min="15074" max="15074" width="1.7109375" style="187" customWidth="1"/>
    <col min="15075" max="15077" width="3" style="187" customWidth="1"/>
    <col min="15078" max="15078" width="4.42578125" style="187" customWidth="1"/>
    <col min="15079" max="15080" width="3" style="187" customWidth="1"/>
    <col min="15081" max="15086" width="3.28515625" style="187" customWidth="1"/>
    <col min="15087" max="15088" width="9.28515625" style="187" customWidth="1"/>
    <col min="15089" max="15092" width="3.28515625" style="187" customWidth="1"/>
    <col min="15093" max="15093" width="4.28515625" style="187" customWidth="1"/>
    <col min="15094" max="15306" width="10.28515625" style="187"/>
    <col min="15307" max="15315" width="9.28515625" style="187" customWidth="1"/>
    <col min="15316" max="15316" width="1" style="187" customWidth="1"/>
    <col min="15317" max="15320" width="3.28515625" style="187" customWidth="1"/>
    <col min="15321" max="15321" width="1.7109375" style="187" customWidth="1"/>
    <col min="15322" max="15322" width="17.7109375" style="187" customWidth="1"/>
    <col min="15323" max="15323" width="1.7109375" style="187" customWidth="1"/>
    <col min="15324" max="15327" width="3.28515625" style="187" customWidth="1"/>
    <col min="15328" max="15328" width="1.7109375" style="187" customWidth="1"/>
    <col min="15329" max="15329" width="12.42578125" style="187" customWidth="1"/>
    <col min="15330" max="15330" width="1.7109375" style="187" customWidth="1"/>
    <col min="15331" max="15333" width="3" style="187" customWidth="1"/>
    <col min="15334" max="15334" width="4.42578125" style="187" customWidth="1"/>
    <col min="15335" max="15336" width="3" style="187" customWidth="1"/>
    <col min="15337" max="15342" width="3.28515625" style="187" customWidth="1"/>
    <col min="15343" max="15344" width="9.28515625" style="187" customWidth="1"/>
    <col min="15345" max="15348" width="3.28515625" style="187" customWidth="1"/>
    <col min="15349" max="15349" width="4.28515625" style="187" customWidth="1"/>
    <col min="15350" max="15562" width="10.28515625" style="187"/>
    <col min="15563" max="15571" width="9.28515625" style="187" customWidth="1"/>
    <col min="15572" max="15572" width="1" style="187" customWidth="1"/>
    <col min="15573" max="15576" width="3.28515625" style="187" customWidth="1"/>
    <col min="15577" max="15577" width="1.7109375" style="187" customWidth="1"/>
    <col min="15578" max="15578" width="17.7109375" style="187" customWidth="1"/>
    <col min="15579" max="15579" width="1.7109375" style="187" customWidth="1"/>
    <col min="15580" max="15583" width="3.28515625" style="187" customWidth="1"/>
    <col min="15584" max="15584" width="1.7109375" style="187" customWidth="1"/>
    <col min="15585" max="15585" width="12.42578125" style="187" customWidth="1"/>
    <col min="15586" max="15586" width="1.7109375" style="187" customWidth="1"/>
    <col min="15587" max="15589" width="3" style="187" customWidth="1"/>
    <col min="15590" max="15590" width="4.42578125" style="187" customWidth="1"/>
    <col min="15591" max="15592" width="3" style="187" customWidth="1"/>
    <col min="15593" max="15598" width="3.28515625" style="187" customWidth="1"/>
    <col min="15599" max="15600" width="9.28515625" style="187" customWidth="1"/>
    <col min="15601" max="15604" width="3.28515625" style="187" customWidth="1"/>
    <col min="15605" max="15605" width="4.28515625" style="187" customWidth="1"/>
    <col min="15606" max="15818" width="10.28515625" style="187"/>
    <col min="15819" max="15827" width="9.28515625" style="187" customWidth="1"/>
    <col min="15828" max="15828" width="1" style="187" customWidth="1"/>
    <col min="15829" max="15832" width="3.28515625" style="187" customWidth="1"/>
    <col min="15833" max="15833" width="1.7109375" style="187" customWidth="1"/>
    <col min="15834" max="15834" width="17.7109375" style="187" customWidth="1"/>
    <col min="15835" max="15835" width="1.7109375" style="187" customWidth="1"/>
    <col min="15836" max="15839" width="3.28515625" style="187" customWidth="1"/>
    <col min="15840" max="15840" width="1.7109375" style="187" customWidth="1"/>
    <col min="15841" max="15841" width="12.42578125" style="187" customWidth="1"/>
    <col min="15842" max="15842" width="1.7109375" style="187" customWidth="1"/>
    <col min="15843" max="15845" width="3" style="187" customWidth="1"/>
    <col min="15846" max="15846" width="4.42578125" style="187" customWidth="1"/>
    <col min="15847" max="15848" width="3" style="187" customWidth="1"/>
    <col min="15849" max="15854" width="3.28515625" style="187" customWidth="1"/>
    <col min="15855" max="15856" width="9.28515625" style="187" customWidth="1"/>
    <col min="15857" max="15860" width="3.28515625" style="187" customWidth="1"/>
    <col min="15861" max="15861" width="4.28515625" style="187" customWidth="1"/>
    <col min="15862" max="16074" width="10.28515625" style="187"/>
    <col min="16075" max="16083" width="9.28515625" style="187" customWidth="1"/>
    <col min="16084" max="16084" width="1" style="187" customWidth="1"/>
    <col min="16085" max="16088" width="3.28515625" style="187" customWidth="1"/>
    <col min="16089" max="16089" width="1.7109375" style="187" customWidth="1"/>
    <col min="16090" max="16090" width="17.7109375" style="187" customWidth="1"/>
    <col min="16091" max="16091" width="1.7109375" style="187" customWidth="1"/>
    <col min="16092" max="16095" width="3.28515625" style="187" customWidth="1"/>
    <col min="16096" max="16096" width="1.7109375" style="187" customWidth="1"/>
    <col min="16097" max="16097" width="12.42578125" style="187" customWidth="1"/>
    <col min="16098" max="16098" width="1.7109375" style="187" customWidth="1"/>
    <col min="16099" max="16101" width="3" style="187" customWidth="1"/>
    <col min="16102" max="16102" width="4.42578125" style="187" customWidth="1"/>
    <col min="16103" max="16104" width="3" style="187" customWidth="1"/>
    <col min="16105" max="16110" width="3.28515625" style="187" customWidth="1"/>
    <col min="16111" max="16112" width="9.28515625" style="187" customWidth="1"/>
    <col min="16113" max="16116" width="3.28515625" style="187" customWidth="1"/>
    <col min="16117" max="16117" width="4.28515625" style="187" customWidth="1"/>
    <col min="16118" max="16384" width="10.28515625" style="187"/>
  </cols>
  <sheetData>
    <row r="1" spans="1:15" s="182" customFormat="1" ht="25.15" customHeight="1" thickBot="1" x14ac:dyDescent="0.3">
      <c r="A1" s="200"/>
      <c r="B1" s="200"/>
      <c r="C1" s="201"/>
      <c r="D1" s="202"/>
      <c r="E1" s="20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182" customFormat="1" ht="25.15" customHeight="1" thickTop="1" thickBot="1" x14ac:dyDescent="0.3">
      <c r="A2" s="320" t="s">
        <v>1386</v>
      </c>
      <c r="B2" s="321"/>
      <c r="C2" s="322"/>
      <c r="D2" s="323" t="s">
        <v>1387</v>
      </c>
      <c r="E2" s="324"/>
      <c r="F2" s="199"/>
      <c r="G2" s="181"/>
      <c r="H2" s="181"/>
      <c r="I2" s="181"/>
      <c r="J2" s="181"/>
      <c r="K2" s="181"/>
      <c r="L2" s="181"/>
      <c r="M2" s="181"/>
      <c r="N2" s="181"/>
      <c r="O2" s="181"/>
    </row>
    <row r="3" spans="1:15" s="182" customFormat="1" ht="25.15" customHeight="1" thickTop="1" thickBot="1" x14ac:dyDescent="0.3">
      <c r="A3" s="240" t="s">
        <v>1388</v>
      </c>
      <c r="B3" s="240" t="s">
        <v>572</v>
      </c>
      <c r="C3" s="240" t="s">
        <v>1389</v>
      </c>
      <c r="D3" s="241" t="s">
        <v>572</v>
      </c>
      <c r="E3" s="240" t="s">
        <v>1389</v>
      </c>
      <c r="F3" s="199"/>
      <c r="G3" s="181"/>
      <c r="H3" s="181"/>
      <c r="I3" s="181"/>
      <c r="J3" s="181"/>
      <c r="K3" s="181"/>
      <c r="L3" s="181"/>
      <c r="M3" s="181"/>
      <c r="N3" s="181"/>
      <c r="O3" s="181"/>
    </row>
    <row r="4" spans="1:15" s="182" customFormat="1" ht="25.15" customHeight="1" x14ac:dyDescent="0.25">
      <c r="A4" s="235"/>
      <c r="B4" s="236" t="s">
        <v>1390</v>
      </c>
      <c r="C4" s="237" t="s">
        <v>1391</v>
      </c>
      <c r="D4" s="238" t="s">
        <v>1392</v>
      </c>
      <c r="E4" s="239"/>
      <c r="F4" s="199"/>
      <c r="G4" s="183"/>
      <c r="H4" s="181"/>
      <c r="I4" s="181"/>
      <c r="J4" s="181"/>
      <c r="K4" s="181"/>
      <c r="L4" s="181"/>
      <c r="M4" s="181"/>
      <c r="N4" s="181"/>
      <c r="O4" s="181"/>
    </row>
    <row r="5" spans="1:15" s="182" customFormat="1" ht="25.15" customHeight="1" x14ac:dyDescent="0.25">
      <c r="A5" s="207"/>
      <c r="B5" s="212" t="s">
        <v>1393</v>
      </c>
      <c r="C5" s="213" t="s">
        <v>1394</v>
      </c>
      <c r="D5" s="210" t="s">
        <v>1392</v>
      </c>
      <c r="E5" s="211"/>
      <c r="F5" s="199"/>
      <c r="G5" s="181"/>
      <c r="H5" s="181"/>
      <c r="I5" s="181"/>
      <c r="J5" s="181"/>
      <c r="K5" s="181"/>
      <c r="L5" s="181"/>
      <c r="M5" s="181"/>
      <c r="N5" s="181"/>
      <c r="O5" s="181"/>
    </row>
    <row r="6" spans="1:15" s="182" customFormat="1" ht="25.15" customHeight="1" x14ac:dyDescent="0.25">
      <c r="A6" s="207"/>
      <c r="B6" s="214" t="s">
        <v>1395</v>
      </c>
      <c r="C6" s="215" t="s">
        <v>1396</v>
      </c>
      <c r="D6" s="210" t="s">
        <v>1392</v>
      </c>
      <c r="E6" s="211"/>
      <c r="F6" s="199"/>
      <c r="G6" s="181"/>
      <c r="H6" s="181"/>
      <c r="I6" s="181"/>
      <c r="J6" s="181"/>
      <c r="K6" s="181"/>
      <c r="L6" s="181"/>
      <c r="M6" s="181"/>
      <c r="N6" s="181"/>
      <c r="O6" s="181"/>
    </row>
    <row r="7" spans="1:15" s="182" customFormat="1" ht="25.15" customHeight="1" x14ac:dyDescent="0.25">
      <c r="A7" s="207"/>
      <c r="B7" s="207" t="s">
        <v>577</v>
      </c>
      <c r="C7" s="211" t="s">
        <v>578</v>
      </c>
      <c r="D7" s="210" t="s">
        <v>199</v>
      </c>
      <c r="E7" s="211" t="s">
        <v>1397</v>
      </c>
      <c r="F7" s="199"/>
      <c r="G7" s="181"/>
      <c r="H7" s="181"/>
      <c r="I7" s="181"/>
      <c r="J7" s="181"/>
      <c r="K7" s="181"/>
      <c r="L7" s="181"/>
      <c r="M7" s="181"/>
      <c r="N7" s="181"/>
      <c r="O7" s="181"/>
    </row>
    <row r="8" spans="1:15" s="182" customFormat="1" ht="25.15" customHeight="1" x14ac:dyDescent="0.25">
      <c r="A8" s="207"/>
      <c r="B8" s="207" t="s">
        <v>580</v>
      </c>
      <c r="C8" s="211" t="s">
        <v>581</v>
      </c>
      <c r="D8" s="210" t="s">
        <v>199</v>
      </c>
      <c r="E8" s="211" t="s">
        <v>1397</v>
      </c>
      <c r="F8" s="199"/>
      <c r="G8" s="181"/>
      <c r="H8" s="181"/>
      <c r="I8" s="181"/>
      <c r="J8" s="181"/>
      <c r="K8" s="181"/>
      <c r="L8" s="181"/>
      <c r="M8" s="181"/>
      <c r="N8" s="181"/>
      <c r="O8" s="181"/>
    </row>
    <row r="9" spans="1:15" s="182" customFormat="1" ht="25.15" customHeight="1" x14ac:dyDescent="0.25">
      <c r="A9" s="207"/>
      <c r="B9" s="216" t="s">
        <v>175</v>
      </c>
      <c r="C9" s="211" t="s">
        <v>582</v>
      </c>
      <c r="D9" s="210" t="s">
        <v>1392</v>
      </c>
      <c r="E9" s="211"/>
      <c r="F9" s="199"/>
      <c r="G9" s="181"/>
      <c r="H9" s="181"/>
      <c r="I9" s="181"/>
      <c r="J9" s="181"/>
      <c r="K9" s="181"/>
      <c r="L9" s="181"/>
      <c r="M9" s="181"/>
      <c r="N9" s="181"/>
      <c r="O9" s="181"/>
    </row>
    <row r="10" spans="1:15" s="182" customFormat="1" ht="25.15" customHeight="1" x14ac:dyDescent="0.25">
      <c r="A10" s="207"/>
      <c r="B10" s="217" t="s">
        <v>168</v>
      </c>
      <c r="C10" s="218" t="s">
        <v>583</v>
      </c>
      <c r="D10" s="210" t="s">
        <v>167</v>
      </c>
      <c r="E10" s="211" t="s">
        <v>169</v>
      </c>
      <c r="F10" s="199"/>
      <c r="G10" s="181"/>
      <c r="H10" s="181"/>
      <c r="I10" s="181"/>
      <c r="J10" s="181"/>
      <c r="K10" s="181"/>
      <c r="L10" s="181"/>
      <c r="M10" s="181"/>
      <c r="N10" s="181"/>
      <c r="O10" s="181"/>
    </row>
    <row r="11" spans="1:15" s="182" customFormat="1" ht="25.15" customHeight="1" x14ac:dyDescent="0.25">
      <c r="A11" s="207"/>
      <c r="B11" s="217" t="s">
        <v>171</v>
      </c>
      <c r="C11" s="218" t="s">
        <v>584</v>
      </c>
      <c r="D11" s="210" t="s">
        <v>170</v>
      </c>
      <c r="E11" s="211" t="s">
        <v>172</v>
      </c>
      <c r="F11" s="199"/>
      <c r="G11" s="181"/>
      <c r="H11" s="181"/>
      <c r="I11" s="181"/>
      <c r="J11" s="181"/>
      <c r="K11" s="181"/>
      <c r="L11" s="181"/>
      <c r="M11" s="181"/>
      <c r="N11" s="181"/>
      <c r="O11" s="181"/>
    </row>
    <row r="12" spans="1:15" s="182" customFormat="1" ht="25.15" customHeight="1" x14ac:dyDescent="0.25">
      <c r="A12" s="207"/>
      <c r="B12" s="207" t="s">
        <v>585</v>
      </c>
      <c r="C12" s="211" t="s">
        <v>586</v>
      </c>
      <c r="D12" s="210" t="s">
        <v>199</v>
      </c>
      <c r="E12" s="211" t="s">
        <v>1397</v>
      </c>
      <c r="F12" s="199"/>
      <c r="G12" s="181"/>
      <c r="H12" s="181"/>
      <c r="I12" s="181"/>
      <c r="J12" s="181"/>
      <c r="K12" s="181"/>
      <c r="L12" s="181"/>
      <c r="M12" s="181"/>
      <c r="N12" s="181"/>
      <c r="O12" s="181"/>
    </row>
    <row r="13" spans="1:15" s="182" customFormat="1" ht="38.450000000000003" customHeight="1" x14ac:dyDescent="0.25">
      <c r="A13" s="207"/>
      <c r="B13" s="219" t="s">
        <v>587</v>
      </c>
      <c r="C13" s="215" t="s">
        <v>588</v>
      </c>
      <c r="D13" s="210" t="s">
        <v>178</v>
      </c>
      <c r="E13" s="220" t="s">
        <v>1398</v>
      </c>
      <c r="F13" s="199"/>
      <c r="G13" s="181"/>
      <c r="H13" s="181"/>
      <c r="I13" s="181"/>
      <c r="J13" s="181"/>
      <c r="K13" s="181"/>
      <c r="L13" s="181"/>
      <c r="M13" s="181"/>
      <c r="N13" s="181"/>
      <c r="O13" s="181"/>
    </row>
    <row r="14" spans="1:15" s="182" customFormat="1" ht="25.15" customHeight="1" x14ac:dyDescent="0.25">
      <c r="A14" s="207"/>
      <c r="B14" s="212" t="s">
        <v>1399</v>
      </c>
      <c r="C14" s="213" t="s">
        <v>1400</v>
      </c>
      <c r="D14" s="210" t="s">
        <v>1392</v>
      </c>
      <c r="E14" s="211"/>
      <c r="F14" s="199"/>
      <c r="G14" s="181"/>
      <c r="H14" s="181"/>
      <c r="I14" s="181"/>
      <c r="J14" s="181"/>
      <c r="K14" s="181"/>
      <c r="L14" s="181"/>
      <c r="M14" s="181"/>
      <c r="N14" s="181"/>
      <c r="O14" s="181"/>
    </row>
    <row r="15" spans="1:15" s="182" customFormat="1" ht="25.15" customHeight="1" x14ac:dyDescent="0.25">
      <c r="A15" s="207"/>
      <c r="B15" s="214" t="s">
        <v>1401</v>
      </c>
      <c r="C15" s="215" t="s">
        <v>1402</v>
      </c>
      <c r="D15" s="210" t="s">
        <v>1392</v>
      </c>
      <c r="E15" s="211"/>
      <c r="F15" s="199"/>
      <c r="G15" s="181"/>
      <c r="H15" s="181"/>
      <c r="I15" s="181"/>
      <c r="J15" s="181"/>
      <c r="K15" s="181"/>
      <c r="L15" s="181"/>
      <c r="M15" s="181"/>
      <c r="N15" s="181"/>
      <c r="O15" s="181"/>
    </row>
    <row r="16" spans="1:15" s="182" customFormat="1" ht="25.15" customHeight="1" x14ac:dyDescent="0.25">
      <c r="A16" s="207"/>
      <c r="B16" s="207" t="s">
        <v>589</v>
      </c>
      <c r="C16" s="211" t="s">
        <v>590</v>
      </c>
      <c r="D16" s="210" t="s">
        <v>181</v>
      </c>
      <c r="E16" s="220" t="s">
        <v>1403</v>
      </c>
      <c r="F16" s="199"/>
      <c r="G16" s="181"/>
      <c r="H16" s="181"/>
      <c r="I16" s="181"/>
      <c r="J16" s="181"/>
      <c r="K16" s="181"/>
      <c r="L16" s="181"/>
      <c r="M16" s="181"/>
      <c r="N16" s="181"/>
      <c r="O16" s="181"/>
    </row>
    <row r="17" spans="1:15" s="182" customFormat="1" ht="25.15" customHeight="1" x14ac:dyDescent="0.25">
      <c r="A17" s="207"/>
      <c r="B17" s="207" t="s">
        <v>591</v>
      </c>
      <c r="C17" s="211" t="s">
        <v>1404</v>
      </c>
      <c r="D17" s="210" t="s">
        <v>202</v>
      </c>
      <c r="E17" s="211" t="s">
        <v>1405</v>
      </c>
      <c r="F17" s="199"/>
      <c r="G17" s="181"/>
      <c r="H17" s="181"/>
      <c r="I17" s="181"/>
      <c r="J17" s="181"/>
      <c r="K17" s="181"/>
      <c r="L17" s="181"/>
      <c r="M17" s="181"/>
      <c r="N17" s="181"/>
      <c r="O17" s="181"/>
    </row>
    <row r="18" spans="1:15" s="182" customFormat="1" ht="25.15" customHeight="1" x14ac:dyDescent="0.25">
      <c r="A18" s="207"/>
      <c r="B18" s="207" t="s">
        <v>185</v>
      </c>
      <c r="C18" s="211" t="s">
        <v>1406</v>
      </c>
      <c r="D18" s="210" t="s">
        <v>184</v>
      </c>
      <c r="E18" s="220" t="s">
        <v>1407</v>
      </c>
      <c r="F18" s="199"/>
      <c r="G18" s="181"/>
      <c r="H18" s="181"/>
      <c r="I18" s="181"/>
      <c r="J18" s="181"/>
      <c r="K18" s="181"/>
      <c r="L18" s="181"/>
      <c r="M18" s="181"/>
      <c r="N18" s="181"/>
      <c r="O18" s="181"/>
    </row>
    <row r="19" spans="1:15" s="182" customFormat="1" ht="25.15" customHeight="1" x14ac:dyDescent="0.25">
      <c r="A19" s="207"/>
      <c r="B19" s="207" t="s">
        <v>594</v>
      </c>
      <c r="C19" s="211" t="s">
        <v>595</v>
      </c>
      <c r="D19" s="210" t="s">
        <v>202</v>
      </c>
      <c r="E19" s="211" t="s">
        <v>1405</v>
      </c>
      <c r="F19" s="199"/>
      <c r="G19" s="181"/>
      <c r="H19" s="181"/>
      <c r="I19" s="181"/>
      <c r="J19" s="181"/>
      <c r="K19" s="181"/>
      <c r="L19" s="181"/>
      <c r="M19" s="181"/>
      <c r="N19" s="181"/>
      <c r="O19" s="181"/>
    </row>
    <row r="20" spans="1:15" s="182" customFormat="1" ht="25.15" customHeight="1" x14ac:dyDescent="0.25">
      <c r="A20" s="207"/>
      <c r="B20" s="216" t="s">
        <v>216</v>
      </c>
      <c r="C20" s="211" t="s">
        <v>1408</v>
      </c>
      <c r="D20" s="210" t="s">
        <v>1392</v>
      </c>
      <c r="E20" s="211"/>
      <c r="F20" s="199"/>
      <c r="G20" s="181"/>
      <c r="H20" s="181"/>
      <c r="I20" s="181"/>
      <c r="J20" s="181"/>
      <c r="K20" s="181"/>
      <c r="L20" s="181"/>
      <c r="M20" s="181"/>
      <c r="N20" s="181"/>
      <c r="O20" s="181"/>
    </row>
    <row r="21" spans="1:15" s="182" customFormat="1" ht="25.15" customHeight="1" x14ac:dyDescent="0.25">
      <c r="A21" s="207" t="s">
        <v>1409</v>
      </c>
      <c r="B21" s="216" t="s">
        <v>596</v>
      </c>
      <c r="C21" s="211" t="s">
        <v>597</v>
      </c>
      <c r="D21" s="210" t="s">
        <v>215</v>
      </c>
      <c r="E21" s="211" t="s">
        <v>1410</v>
      </c>
      <c r="F21" s="199"/>
      <c r="G21" s="181"/>
      <c r="H21" s="181"/>
      <c r="I21" s="181"/>
      <c r="J21" s="181"/>
      <c r="K21" s="181"/>
      <c r="L21" s="181"/>
      <c r="M21" s="181"/>
      <c r="N21" s="181"/>
      <c r="O21" s="181"/>
    </row>
    <row r="22" spans="1:15" s="182" customFormat="1" ht="25.5" x14ac:dyDescent="0.25">
      <c r="A22" s="207" t="s">
        <v>1409</v>
      </c>
      <c r="B22" s="216" t="s">
        <v>598</v>
      </c>
      <c r="C22" s="211" t="s">
        <v>599</v>
      </c>
      <c r="D22" s="210" t="s">
        <v>215</v>
      </c>
      <c r="E22" s="211" t="s">
        <v>1410</v>
      </c>
      <c r="F22" s="199"/>
      <c r="G22" s="181"/>
      <c r="H22" s="181"/>
      <c r="I22" s="181"/>
      <c r="J22" s="181"/>
      <c r="K22" s="181"/>
      <c r="L22" s="181"/>
      <c r="M22" s="181"/>
      <c r="N22" s="181"/>
      <c r="O22" s="181"/>
    </row>
    <row r="23" spans="1:15" s="182" customFormat="1" ht="25.15" customHeight="1" x14ac:dyDescent="0.25">
      <c r="A23" s="207"/>
      <c r="B23" s="216" t="s">
        <v>219</v>
      </c>
      <c r="C23" s="211" t="s">
        <v>1411</v>
      </c>
      <c r="D23" s="210" t="s">
        <v>1392</v>
      </c>
      <c r="E23" s="211"/>
      <c r="F23" s="199"/>
      <c r="G23" s="181"/>
      <c r="H23" s="181"/>
      <c r="I23" s="181"/>
      <c r="J23" s="181"/>
      <c r="K23" s="181"/>
      <c r="L23" s="181"/>
      <c r="M23" s="181"/>
      <c r="N23" s="181"/>
      <c r="O23" s="181"/>
    </row>
    <row r="24" spans="1:15" s="184" customFormat="1" ht="25.15" customHeight="1" x14ac:dyDescent="0.25">
      <c r="A24" s="217"/>
      <c r="B24" s="216" t="s">
        <v>600</v>
      </c>
      <c r="C24" s="211" t="s">
        <v>601</v>
      </c>
      <c r="D24" s="210" t="s">
        <v>218</v>
      </c>
      <c r="E24" s="211" t="s">
        <v>1412</v>
      </c>
      <c r="F24" s="199"/>
      <c r="G24" s="181"/>
      <c r="H24" s="181"/>
      <c r="I24" s="181"/>
      <c r="J24" s="181"/>
      <c r="K24" s="181"/>
      <c r="L24" s="181"/>
      <c r="M24" s="181"/>
      <c r="N24" s="181"/>
      <c r="O24" s="181"/>
    </row>
    <row r="25" spans="1:15" s="184" customFormat="1" ht="25.15" customHeight="1" x14ac:dyDescent="0.25">
      <c r="A25" s="217"/>
      <c r="B25" s="216" t="s">
        <v>602</v>
      </c>
      <c r="C25" s="211" t="s">
        <v>603</v>
      </c>
      <c r="D25" s="210" t="s">
        <v>218</v>
      </c>
      <c r="E25" s="211" t="s">
        <v>1412</v>
      </c>
      <c r="F25" s="199"/>
      <c r="G25" s="181"/>
      <c r="H25" s="181"/>
      <c r="I25" s="181"/>
      <c r="J25" s="181"/>
      <c r="K25" s="181"/>
      <c r="L25" s="181"/>
      <c r="M25" s="181"/>
      <c r="N25" s="181"/>
      <c r="O25" s="181"/>
    </row>
    <row r="26" spans="1:15" s="184" customFormat="1" ht="25.15" customHeight="1" x14ac:dyDescent="0.25">
      <c r="A26" s="217"/>
      <c r="B26" s="216" t="s">
        <v>604</v>
      </c>
      <c r="C26" s="211" t="s">
        <v>605</v>
      </c>
      <c r="D26" s="210" t="s">
        <v>218</v>
      </c>
      <c r="E26" s="211" t="s">
        <v>1412</v>
      </c>
      <c r="F26" s="199"/>
      <c r="G26" s="181"/>
      <c r="H26" s="181"/>
      <c r="I26" s="181"/>
      <c r="J26" s="181"/>
      <c r="K26" s="181"/>
      <c r="L26" s="181"/>
      <c r="M26" s="181"/>
      <c r="N26" s="181"/>
      <c r="O26" s="181"/>
    </row>
    <row r="27" spans="1:15" s="184" customFormat="1" ht="25.15" customHeight="1" x14ac:dyDescent="0.25">
      <c r="A27" s="217"/>
      <c r="B27" s="216" t="s">
        <v>606</v>
      </c>
      <c r="C27" s="211" t="s">
        <v>607</v>
      </c>
      <c r="D27" s="210" t="s">
        <v>218</v>
      </c>
      <c r="E27" s="211" t="s">
        <v>1412</v>
      </c>
      <c r="F27" s="199"/>
      <c r="G27" s="181"/>
      <c r="H27" s="181"/>
      <c r="I27" s="181"/>
      <c r="J27" s="181"/>
      <c r="K27" s="181"/>
      <c r="L27" s="181"/>
      <c r="M27" s="181"/>
      <c r="N27" s="181"/>
      <c r="O27" s="181"/>
    </row>
    <row r="28" spans="1:15" s="184" customFormat="1" ht="25.15" customHeight="1" x14ac:dyDescent="0.25">
      <c r="A28" s="217"/>
      <c r="B28" s="212" t="s">
        <v>1413</v>
      </c>
      <c r="C28" s="213" t="s">
        <v>1414</v>
      </c>
      <c r="D28" s="210" t="s">
        <v>1392</v>
      </c>
      <c r="E28" s="211"/>
      <c r="F28" s="199"/>
      <c r="G28" s="181"/>
      <c r="H28" s="181"/>
      <c r="I28" s="181"/>
      <c r="J28" s="181"/>
      <c r="K28" s="181"/>
      <c r="L28" s="181"/>
      <c r="M28" s="181"/>
      <c r="N28" s="181"/>
      <c r="O28" s="181"/>
    </row>
    <row r="29" spans="1:15" s="182" customFormat="1" ht="25.15" customHeight="1" x14ac:dyDescent="0.25">
      <c r="A29" s="207"/>
      <c r="B29" s="219" t="s">
        <v>608</v>
      </c>
      <c r="C29" s="215" t="s">
        <v>609</v>
      </c>
      <c r="D29" s="210" t="s">
        <v>187</v>
      </c>
      <c r="E29" s="220" t="s">
        <v>1415</v>
      </c>
      <c r="F29" s="199"/>
      <c r="G29" s="181"/>
      <c r="H29" s="181"/>
      <c r="I29" s="181"/>
      <c r="J29" s="181"/>
      <c r="K29" s="181"/>
      <c r="L29" s="181"/>
      <c r="M29" s="181"/>
      <c r="N29" s="181"/>
      <c r="O29" s="181"/>
    </row>
    <row r="30" spans="1:15" s="182" customFormat="1" ht="25.15" customHeight="1" x14ac:dyDescent="0.25">
      <c r="A30" s="207"/>
      <c r="B30" s="219" t="s">
        <v>610</v>
      </c>
      <c r="C30" s="215" t="s">
        <v>611</v>
      </c>
      <c r="D30" s="210" t="s">
        <v>187</v>
      </c>
      <c r="E30" s="220" t="s">
        <v>1415</v>
      </c>
      <c r="F30" s="199"/>
      <c r="G30" s="181"/>
      <c r="H30" s="181"/>
      <c r="I30" s="181"/>
      <c r="J30" s="181"/>
      <c r="K30" s="181"/>
      <c r="L30" s="181"/>
      <c r="M30" s="181"/>
      <c r="N30" s="181"/>
      <c r="O30" s="181"/>
    </row>
    <row r="31" spans="1:15" s="182" customFormat="1" ht="25.15" customHeight="1" x14ac:dyDescent="0.25">
      <c r="A31" s="207"/>
      <c r="B31" s="219" t="s">
        <v>191</v>
      </c>
      <c r="C31" s="215" t="s">
        <v>612</v>
      </c>
      <c r="D31" s="210" t="s">
        <v>190</v>
      </c>
      <c r="E31" s="220" t="s">
        <v>1416</v>
      </c>
      <c r="F31" s="199"/>
      <c r="G31" s="181"/>
      <c r="H31" s="181"/>
      <c r="I31" s="181"/>
      <c r="J31" s="181"/>
      <c r="K31" s="181"/>
      <c r="L31" s="181"/>
      <c r="M31" s="181"/>
      <c r="N31" s="181"/>
      <c r="O31" s="181"/>
    </row>
    <row r="32" spans="1:15" s="182" customFormat="1" ht="25.15" customHeight="1" x14ac:dyDescent="0.25">
      <c r="A32" s="207"/>
      <c r="B32" s="219" t="s">
        <v>613</v>
      </c>
      <c r="C32" s="215" t="s">
        <v>614</v>
      </c>
      <c r="D32" s="210" t="s">
        <v>221</v>
      </c>
      <c r="E32" s="211" t="s">
        <v>1417</v>
      </c>
      <c r="F32" s="199"/>
      <c r="G32" s="181"/>
      <c r="H32" s="181"/>
      <c r="I32" s="181"/>
      <c r="J32" s="181"/>
      <c r="K32" s="181"/>
      <c r="L32" s="181"/>
      <c r="M32" s="181"/>
      <c r="N32" s="181"/>
      <c r="O32" s="181"/>
    </row>
    <row r="33" spans="1:28" s="182" customFormat="1" ht="25.15" customHeight="1" x14ac:dyDescent="0.25">
      <c r="A33" s="207"/>
      <c r="B33" s="219" t="s">
        <v>615</v>
      </c>
      <c r="C33" s="215" t="s">
        <v>616</v>
      </c>
      <c r="D33" s="210" t="s">
        <v>221</v>
      </c>
      <c r="E33" s="211" t="s">
        <v>1417</v>
      </c>
      <c r="F33" s="199"/>
      <c r="G33" s="181"/>
      <c r="H33" s="181"/>
      <c r="I33" s="181"/>
      <c r="J33" s="181"/>
      <c r="K33" s="181"/>
      <c r="L33" s="181"/>
      <c r="M33" s="181"/>
      <c r="N33" s="181"/>
      <c r="O33" s="181"/>
    </row>
    <row r="34" spans="1:28" s="182" customFormat="1" ht="25.15" customHeight="1" x14ac:dyDescent="0.25">
      <c r="A34" s="207"/>
      <c r="B34" s="208" t="s">
        <v>206</v>
      </c>
      <c r="C34" s="209" t="s">
        <v>1418</v>
      </c>
      <c r="D34" s="210" t="s">
        <v>1392</v>
      </c>
      <c r="E34" s="211"/>
      <c r="F34" s="199"/>
      <c r="G34" s="181"/>
      <c r="H34" s="181"/>
      <c r="I34" s="181"/>
      <c r="J34" s="181"/>
      <c r="K34" s="181"/>
      <c r="L34" s="181"/>
      <c r="M34" s="181"/>
      <c r="N34" s="181"/>
      <c r="O34" s="181"/>
    </row>
    <row r="35" spans="1:28" s="182" customFormat="1" ht="25.15" customHeight="1" x14ac:dyDescent="0.25">
      <c r="A35" s="207"/>
      <c r="B35" s="214" t="s">
        <v>617</v>
      </c>
      <c r="C35" s="215" t="s">
        <v>618</v>
      </c>
      <c r="D35" s="210" t="s">
        <v>205</v>
      </c>
      <c r="E35" s="211" t="s">
        <v>1419</v>
      </c>
      <c r="F35" s="199"/>
      <c r="G35" s="181"/>
      <c r="H35" s="181"/>
      <c r="I35" s="181"/>
      <c r="J35" s="181"/>
      <c r="K35" s="181"/>
      <c r="L35" s="181"/>
      <c r="M35" s="181"/>
      <c r="N35" s="181"/>
      <c r="O35" s="181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</row>
    <row r="36" spans="1:28" s="182" customFormat="1" ht="25.15" customHeight="1" x14ac:dyDescent="0.25">
      <c r="A36" s="207"/>
      <c r="B36" s="214" t="s">
        <v>619</v>
      </c>
      <c r="C36" s="215" t="s">
        <v>620</v>
      </c>
      <c r="D36" s="210" t="s">
        <v>205</v>
      </c>
      <c r="E36" s="211" t="s">
        <v>1419</v>
      </c>
      <c r="F36" s="199"/>
      <c r="G36" s="181"/>
      <c r="H36" s="181"/>
      <c r="I36" s="181"/>
      <c r="J36" s="181"/>
      <c r="K36" s="181"/>
      <c r="L36" s="181"/>
      <c r="M36" s="181"/>
      <c r="N36" s="181"/>
      <c r="O36" s="181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</row>
    <row r="37" spans="1:28" s="182" customFormat="1" ht="25.15" customHeight="1" x14ac:dyDescent="0.25">
      <c r="A37" s="207"/>
      <c r="B37" s="208" t="s">
        <v>1420</v>
      </c>
      <c r="C37" s="209" t="s">
        <v>1421</v>
      </c>
      <c r="D37" s="210" t="s">
        <v>1392</v>
      </c>
      <c r="E37" s="211"/>
      <c r="F37" s="199"/>
      <c r="G37" s="181"/>
      <c r="H37" s="181"/>
      <c r="I37" s="181"/>
      <c r="J37" s="181"/>
      <c r="K37" s="181"/>
      <c r="L37" s="181"/>
      <c r="M37" s="181"/>
      <c r="N37" s="181"/>
      <c r="O37" s="181"/>
    </row>
    <row r="38" spans="1:28" s="185" customFormat="1" ht="25.15" customHeight="1" x14ac:dyDescent="0.25">
      <c r="A38" s="221"/>
      <c r="B38" s="219" t="s">
        <v>621</v>
      </c>
      <c r="C38" s="215" t="s">
        <v>622</v>
      </c>
      <c r="D38" s="210" t="s">
        <v>199</v>
      </c>
      <c r="E38" s="211" t="s">
        <v>1397</v>
      </c>
      <c r="F38" s="199"/>
      <c r="G38" s="181"/>
      <c r="H38" s="181"/>
      <c r="I38" s="181"/>
      <c r="J38" s="181"/>
      <c r="K38" s="181"/>
      <c r="L38" s="181"/>
      <c r="M38" s="181"/>
      <c r="N38" s="181"/>
      <c r="O38" s="181"/>
    </row>
    <row r="39" spans="1:28" s="184" customFormat="1" ht="25.15" customHeight="1" x14ac:dyDescent="0.25">
      <c r="A39" s="217"/>
      <c r="B39" s="219" t="s">
        <v>623</v>
      </c>
      <c r="C39" s="215" t="s">
        <v>624</v>
      </c>
      <c r="D39" s="210" t="s">
        <v>178</v>
      </c>
      <c r="E39" s="220" t="s">
        <v>1398</v>
      </c>
      <c r="F39" s="199"/>
      <c r="G39" s="181"/>
      <c r="H39" s="181"/>
      <c r="I39" s="181"/>
      <c r="J39" s="181"/>
      <c r="K39" s="181"/>
      <c r="L39" s="181"/>
      <c r="M39" s="181"/>
      <c r="N39" s="181"/>
      <c r="O39" s="181"/>
    </row>
    <row r="40" spans="1:28" s="184" customFormat="1" ht="25.15" customHeight="1" x14ac:dyDescent="0.25">
      <c r="A40" s="217"/>
      <c r="B40" s="219" t="s">
        <v>625</v>
      </c>
      <c r="C40" s="215" t="s">
        <v>626</v>
      </c>
      <c r="D40" s="210" t="s">
        <v>181</v>
      </c>
      <c r="E40" s="220" t="s">
        <v>1403</v>
      </c>
      <c r="F40" s="199"/>
      <c r="G40" s="181"/>
      <c r="H40" s="181"/>
      <c r="I40" s="181"/>
      <c r="J40" s="181"/>
      <c r="K40" s="181"/>
      <c r="L40" s="181"/>
      <c r="M40" s="181"/>
      <c r="N40" s="181"/>
      <c r="O40" s="181"/>
    </row>
    <row r="41" spans="1:28" s="184" customFormat="1" ht="25.15" customHeight="1" x14ac:dyDescent="0.25">
      <c r="A41" s="217"/>
      <c r="B41" s="219" t="s">
        <v>627</v>
      </c>
      <c r="C41" s="215" t="s">
        <v>628</v>
      </c>
      <c r="D41" s="210" t="s">
        <v>187</v>
      </c>
      <c r="E41" s="220" t="s">
        <v>1415</v>
      </c>
      <c r="F41" s="199"/>
      <c r="G41" s="181"/>
      <c r="H41" s="181"/>
      <c r="I41" s="181"/>
      <c r="J41" s="181"/>
      <c r="K41" s="181"/>
      <c r="L41" s="181"/>
      <c r="M41" s="181"/>
      <c r="N41" s="181"/>
      <c r="O41" s="181"/>
    </row>
    <row r="42" spans="1:28" s="184" customFormat="1" ht="25.15" customHeight="1" x14ac:dyDescent="0.25">
      <c r="A42" s="217"/>
      <c r="B42" s="219" t="s">
        <v>629</v>
      </c>
      <c r="C42" s="215" t="s">
        <v>630</v>
      </c>
      <c r="D42" s="210" t="s">
        <v>221</v>
      </c>
      <c r="E42" s="211" t="s">
        <v>1417</v>
      </c>
      <c r="F42" s="199"/>
      <c r="G42" s="181"/>
      <c r="H42" s="181"/>
      <c r="I42" s="181"/>
      <c r="J42" s="181"/>
      <c r="K42" s="181"/>
      <c r="L42" s="181"/>
      <c r="M42" s="181"/>
      <c r="N42" s="181"/>
      <c r="O42" s="181"/>
    </row>
    <row r="43" spans="1:28" s="184" customFormat="1" ht="25.15" customHeight="1" x14ac:dyDescent="0.25">
      <c r="A43" s="217"/>
      <c r="B43" s="208" t="s">
        <v>1422</v>
      </c>
      <c r="C43" s="209" t="s">
        <v>1423</v>
      </c>
      <c r="D43" s="210" t="s">
        <v>1392</v>
      </c>
      <c r="E43" s="211"/>
      <c r="F43" s="199"/>
      <c r="G43" s="181"/>
      <c r="H43" s="181"/>
      <c r="I43" s="181"/>
      <c r="J43" s="181"/>
      <c r="K43" s="181"/>
      <c r="L43" s="181"/>
      <c r="M43" s="181"/>
      <c r="N43" s="181"/>
      <c r="O43" s="181"/>
    </row>
    <row r="44" spans="1:28" s="184" customFormat="1" ht="25.15" customHeight="1" x14ac:dyDescent="0.25">
      <c r="A44" s="217"/>
      <c r="B44" s="212" t="s">
        <v>1424</v>
      </c>
      <c r="C44" s="213" t="s">
        <v>1425</v>
      </c>
      <c r="D44" s="210" t="s">
        <v>1392</v>
      </c>
      <c r="E44" s="211"/>
      <c r="F44" s="199"/>
      <c r="G44" s="181"/>
      <c r="H44" s="181"/>
      <c r="I44" s="181"/>
      <c r="J44" s="181"/>
      <c r="K44" s="181"/>
      <c r="L44" s="181"/>
      <c r="M44" s="181"/>
      <c r="N44" s="181"/>
      <c r="O44" s="181"/>
    </row>
    <row r="45" spans="1:28" s="184" customFormat="1" ht="25.15" customHeight="1" x14ac:dyDescent="0.25">
      <c r="A45" s="217" t="s">
        <v>1409</v>
      </c>
      <c r="B45" s="214" t="s">
        <v>1426</v>
      </c>
      <c r="C45" s="215" t="s">
        <v>1427</v>
      </c>
      <c r="D45" s="210" t="s">
        <v>1392</v>
      </c>
      <c r="E45" s="211"/>
      <c r="F45" s="199"/>
      <c r="G45" s="181"/>
      <c r="H45" s="181"/>
      <c r="I45" s="181"/>
      <c r="J45" s="181"/>
      <c r="K45" s="181"/>
      <c r="L45" s="181"/>
      <c r="M45" s="181"/>
      <c r="N45" s="181"/>
      <c r="O45" s="181"/>
    </row>
    <row r="46" spans="1:28" s="182" customFormat="1" ht="27.95" customHeight="1" x14ac:dyDescent="0.25">
      <c r="A46" s="210" t="s">
        <v>1409</v>
      </c>
      <c r="B46" s="210" t="s">
        <v>631</v>
      </c>
      <c r="C46" s="220" t="s">
        <v>632</v>
      </c>
      <c r="D46" s="210" t="s">
        <v>114</v>
      </c>
      <c r="E46" s="220" t="s">
        <v>1428</v>
      </c>
      <c r="F46" s="199"/>
      <c r="G46" s="181"/>
      <c r="H46" s="181"/>
      <c r="I46" s="181"/>
      <c r="J46" s="181"/>
      <c r="K46" s="181"/>
      <c r="L46" s="181"/>
      <c r="M46" s="181"/>
      <c r="N46" s="181"/>
      <c r="O46" s="181"/>
    </row>
    <row r="47" spans="1:28" s="182" customFormat="1" ht="27.95" customHeight="1" x14ac:dyDescent="0.25">
      <c r="A47" s="210" t="s">
        <v>1437</v>
      </c>
      <c r="B47" s="222" t="s">
        <v>1694</v>
      </c>
      <c r="C47" s="220" t="s">
        <v>1695</v>
      </c>
      <c r="D47" s="210" t="s">
        <v>122</v>
      </c>
      <c r="E47" s="220" t="s">
        <v>1438</v>
      </c>
      <c r="F47" s="199"/>
      <c r="G47" s="181"/>
      <c r="H47" s="181"/>
      <c r="I47" s="181"/>
      <c r="J47" s="181"/>
      <c r="K47" s="181"/>
      <c r="L47" s="181"/>
      <c r="M47" s="181"/>
      <c r="N47" s="181"/>
      <c r="O47" s="181"/>
    </row>
    <row r="48" spans="1:28" s="184" customFormat="1" ht="27.95" customHeight="1" x14ac:dyDescent="0.25">
      <c r="A48" s="217" t="s">
        <v>1409</v>
      </c>
      <c r="B48" s="216" t="s">
        <v>635</v>
      </c>
      <c r="C48" s="211" t="s">
        <v>636</v>
      </c>
      <c r="D48" s="210" t="s">
        <v>134</v>
      </c>
      <c r="E48" s="220" t="s">
        <v>1429</v>
      </c>
      <c r="F48" s="199"/>
      <c r="G48" s="181"/>
      <c r="H48" s="181"/>
      <c r="I48" s="181"/>
      <c r="J48" s="181"/>
      <c r="K48" s="181"/>
      <c r="L48" s="181"/>
      <c r="M48" s="181"/>
      <c r="N48" s="181"/>
      <c r="O48" s="181"/>
    </row>
    <row r="49" spans="1:20" s="184" customFormat="1" ht="27.95" customHeight="1" x14ac:dyDescent="0.25">
      <c r="A49" s="217" t="s">
        <v>1409</v>
      </c>
      <c r="B49" s="207" t="s">
        <v>637</v>
      </c>
      <c r="C49" s="211" t="s">
        <v>638</v>
      </c>
      <c r="D49" s="210" t="s">
        <v>163</v>
      </c>
      <c r="E49" s="220" t="s">
        <v>1430</v>
      </c>
      <c r="F49" s="199"/>
      <c r="G49" s="181"/>
      <c r="H49" s="181"/>
      <c r="I49" s="181"/>
      <c r="J49" s="181"/>
      <c r="K49" s="181"/>
      <c r="L49" s="181"/>
      <c r="M49" s="181"/>
      <c r="N49" s="181"/>
      <c r="O49" s="181"/>
    </row>
    <row r="50" spans="1:20" s="184" customFormat="1" ht="27.95" customHeight="1" x14ac:dyDescent="0.25">
      <c r="A50" s="217" t="s">
        <v>1409</v>
      </c>
      <c r="B50" s="207" t="s">
        <v>639</v>
      </c>
      <c r="C50" s="211" t="s">
        <v>640</v>
      </c>
      <c r="D50" s="210" t="s">
        <v>144</v>
      </c>
      <c r="E50" s="220" t="s">
        <v>1431</v>
      </c>
      <c r="F50" s="199"/>
      <c r="G50" s="181"/>
      <c r="H50" s="181"/>
      <c r="I50" s="181"/>
      <c r="J50" s="181"/>
      <c r="K50" s="181"/>
      <c r="L50" s="181"/>
      <c r="M50" s="181"/>
      <c r="N50" s="181"/>
      <c r="O50" s="181"/>
    </row>
    <row r="51" spans="1:20" s="184" customFormat="1" ht="27.95" customHeight="1" x14ac:dyDescent="0.25">
      <c r="A51" s="217" t="s">
        <v>1409</v>
      </c>
      <c r="B51" s="207" t="s">
        <v>641</v>
      </c>
      <c r="C51" s="211" t="s">
        <v>642</v>
      </c>
      <c r="D51" s="210" t="s">
        <v>163</v>
      </c>
      <c r="E51" s="220" t="s">
        <v>1430</v>
      </c>
      <c r="F51" s="199"/>
      <c r="G51" s="181"/>
      <c r="H51" s="181"/>
      <c r="I51" s="181"/>
      <c r="J51" s="181"/>
      <c r="K51" s="181"/>
      <c r="L51" s="181"/>
      <c r="M51" s="181"/>
      <c r="N51" s="181"/>
      <c r="O51" s="181"/>
    </row>
    <row r="52" spans="1:20" s="184" customFormat="1" ht="27.95" customHeight="1" x14ac:dyDescent="0.25">
      <c r="A52" s="217" t="s">
        <v>1409</v>
      </c>
      <c r="B52" s="207" t="s">
        <v>643</v>
      </c>
      <c r="C52" s="211" t="s">
        <v>644</v>
      </c>
      <c r="D52" s="210" t="s">
        <v>163</v>
      </c>
      <c r="E52" s="220" t="s">
        <v>1430</v>
      </c>
      <c r="F52" s="199"/>
      <c r="G52" s="181"/>
      <c r="H52" s="181"/>
      <c r="I52" s="181"/>
      <c r="J52" s="181"/>
      <c r="K52" s="181"/>
      <c r="L52" s="181"/>
      <c r="M52" s="181"/>
      <c r="N52" s="181"/>
      <c r="O52" s="181"/>
    </row>
    <row r="53" spans="1:20" s="184" customFormat="1" ht="27.95" customHeight="1" x14ac:dyDescent="0.25">
      <c r="A53" s="217" t="s">
        <v>1409</v>
      </c>
      <c r="B53" s="207" t="s">
        <v>645</v>
      </c>
      <c r="C53" s="211" t="s">
        <v>646</v>
      </c>
      <c r="D53" s="210" t="s">
        <v>163</v>
      </c>
      <c r="E53" s="220" t="s">
        <v>1430</v>
      </c>
      <c r="F53" s="199"/>
      <c r="G53" s="181"/>
      <c r="H53" s="181"/>
      <c r="I53" s="181"/>
      <c r="J53" s="181"/>
      <c r="K53" s="181"/>
      <c r="L53" s="181"/>
      <c r="M53" s="181"/>
      <c r="N53" s="181"/>
      <c r="O53" s="181"/>
    </row>
    <row r="54" spans="1:20" s="184" customFormat="1" ht="27.95" customHeight="1" x14ac:dyDescent="0.25">
      <c r="A54" s="217" t="s">
        <v>1409</v>
      </c>
      <c r="B54" s="207" t="s">
        <v>647</v>
      </c>
      <c r="C54" s="211" t="s">
        <v>648</v>
      </c>
      <c r="D54" s="210" t="s">
        <v>157</v>
      </c>
      <c r="E54" s="220" t="s">
        <v>1432</v>
      </c>
      <c r="F54" s="199"/>
      <c r="G54" s="181"/>
      <c r="H54" s="181"/>
      <c r="I54" s="181"/>
      <c r="J54" s="181"/>
      <c r="K54" s="181"/>
      <c r="L54" s="181"/>
      <c r="M54" s="181"/>
      <c r="N54" s="181"/>
      <c r="O54" s="181"/>
    </row>
    <row r="55" spans="1:20" s="184" customFormat="1" ht="27.95" customHeight="1" x14ac:dyDescent="0.25">
      <c r="A55" s="217" t="s">
        <v>1409</v>
      </c>
      <c r="B55" s="216" t="s">
        <v>649</v>
      </c>
      <c r="C55" s="211" t="s">
        <v>650</v>
      </c>
      <c r="D55" s="210" t="s">
        <v>160</v>
      </c>
      <c r="E55" s="220" t="s">
        <v>1433</v>
      </c>
      <c r="F55" s="199"/>
      <c r="G55" s="181"/>
      <c r="H55" s="181"/>
      <c r="I55" s="181"/>
      <c r="J55" s="181"/>
      <c r="K55" s="181"/>
      <c r="L55" s="181"/>
      <c r="M55" s="181"/>
      <c r="N55" s="181"/>
      <c r="O55" s="181"/>
      <c r="P55" s="186"/>
      <c r="Q55" s="181"/>
      <c r="R55" s="181"/>
      <c r="S55" s="181"/>
      <c r="T55" s="181"/>
    </row>
    <row r="56" spans="1:20" s="184" customFormat="1" ht="27.95" customHeight="1" x14ac:dyDescent="0.25">
      <c r="A56" s="217" t="s">
        <v>1409</v>
      </c>
      <c r="B56" s="216" t="s">
        <v>651</v>
      </c>
      <c r="C56" s="211" t="s">
        <v>652</v>
      </c>
      <c r="D56" s="210" t="s">
        <v>160</v>
      </c>
      <c r="E56" s="220" t="s">
        <v>1433</v>
      </c>
      <c r="F56" s="199"/>
      <c r="G56" s="181"/>
      <c r="H56" s="181"/>
      <c r="I56" s="181"/>
      <c r="J56" s="181"/>
      <c r="K56" s="181"/>
      <c r="L56" s="181"/>
      <c r="M56" s="181"/>
      <c r="N56" s="181"/>
      <c r="O56" s="181"/>
      <c r="P56" s="186"/>
      <c r="Q56" s="181"/>
      <c r="R56" s="181"/>
      <c r="S56" s="181"/>
      <c r="T56" s="181"/>
    </row>
    <row r="57" spans="1:20" s="184" customFormat="1" ht="27.95" customHeight="1" x14ac:dyDescent="0.25">
      <c r="A57" s="207" t="s">
        <v>1409</v>
      </c>
      <c r="B57" s="216" t="s">
        <v>653</v>
      </c>
      <c r="C57" s="211" t="s">
        <v>654</v>
      </c>
      <c r="D57" s="210" t="s">
        <v>160</v>
      </c>
      <c r="E57" s="220" t="s">
        <v>1433</v>
      </c>
      <c r="F57" s="199"/>
      <c r="G57" s="181"/>
      <c r="H57" s="181"/>
      <c r="I57" s="181"/>
      <c r="J57" s="181"/>
      <c r="K57" s="181"/>
      <c r="L57" s="181"/>
      <c r="M57" s="181"/>
      <c r="N57" s="181"/>
      <c r="O57" s="181"/>
      <c r="P57" s="186"/>
      <c r="Q57" s="181"/>
      <c r="R57" s="181"/>
      <c r="S57" s="181"/>
      <c r="T57" s="181"/>
    </row>
    <row r="58" spans="1:20" s="182" customFormat="1" ht="27.95" customHeight="1" x14ac:dyDescent="0.25">
      <c r="A58" s="207" t="s">
        <v>1409</v>
      </c>
      <c r="B58" s="207" t="s">
        <v>655</v>
      </c>
      <c r="C58" s="211" t="s">
        <v>656</v>
      </c>
      <c r="D58" s="210" t="s">
        <v>126</v>
      </c>
      <c r="E58" s="220" t="s">
        <v>1434</v>
      </c>
      <c r="F58" s="199"/>
      <c r="G58" s="181"/>
      <c r="H58" s="181"/>
      <c r="I58" s="181"/>
      <c r="J58" s="181"/>
      <c r="K58" s="181"/>
      <c r="L58" s="181"/>
      <c r="M58" s="181"/>
      <c r="N58" s="181"/>
      <c r="O58" s="181"/>
      <c r="P58" s="186"/>
      <c r="Q58" s="181"/>
      <c r="R58" s="181"/>
      <c r="S58" s="181"/>
      <c r="T58" s="181"/>
    </row>
    <row r="59" spans="1:20" s="184" customFormat="1" ht="27.95" customHeight="1" x14ac:dyDescent="0.25">
      <c r="A59" s="207" t="s">
        <v>1409</v>
      </c>
      <c r="B59" s="216" t="s">
        <v>657</v>
      </c>
      <c r="C59" s="211" t="s">
        <v>658</v>
      </c>
      <c r="D59" s="210" t="s">
        <v>160</v>
      </c>
      <c r="E59" s="220" t="s">
        <v>1433</v>
      </c>
      <c r="F59" s="199"/>
      <c r="G59" s="181"/>
      <c r="H59" s="181"/>
      <c r="I59" s="181"/>
      <c r="J59" s="181"/>
      <c r="K59" s="181"/>
      <c r="L59" s="181"/>
      <c r="M59" s="181"/>
      <c r="N59" s="181"/>
      <c r="O59" s="181"/>
      <c r="P59" s="186"/>
      <c r="Q59" s="181"/>
      <c r="R59" s="181"/>
      <c r="S59" s="181"/>
      <c r="T59" s="181"/>
    </row>
    <row r="60" spans="1:20" s="184" customFormat="1" ht="27.95" customHeight="1" x14ac:dyDescent="0.25">
      <c r="A60" s="207" t="s">
        <v>1409</v>
      </c>
      <c r="B60" s="216" t="s">
        <v>659</v>
      </c>
      <c r="C60" s="211" t="s">
        <v>660</v>
      </c>
      <c r="D60" s="210" t="s">
        <v>160</v>
      </c>
      <c r="E60" s="220" t="s">
        <v>1433</v>
      </c>
      <c r="F60" s="199"/>
      <c r="G60" s="181"/>
      <c r="H60" s="181"/>
      <c r="I60" s="181"/>
      <c r="J60" s="181"/>
      <c r="K60" s="181"/>
      <c r="L60" s="181"/>
      <c r="M60" s="181"/>
      <c r="N60" s="181"/>
      <c r="O60" s="181"/>
      <c r="P60" s="187"/>
      <c r="Q60" s="187"/>
      <c r="R60" s="187"/>
      <c r="S60" s="187"/>
      <c r="T60" s="187"/>
    </row>
    <row r="61" spans="1:20" s="182" customFormat="1" ht="27.95" customHeight="1" x14ac:dyDescent="0.25">
      <c r="A61" s="207"/>
      <c r="B61" s="219" t="s">
        <v>227</v>
      </c>
      <c r="C61" s="215" t="s">
        <v>661</v>
      </c>
      <c r="D61" s="210" t="s">
        <v>226</v>
      </c>
      <c r="E61" s="211" t="s">
        <v>228</v>
      </c>
      <c r="F61" s="199"/>
      <c r="G61" s="181"/>
      <c r="H61" s="181"/>
      <c r="I61" s="181"/>
      <c r="J61" s="181"/>
      <c r="K61" s="181"/>
      <c r="L61" s="181"/>
      <c r="M61" s="181"/>
      <c r="N61" s="181"/>
      <c r="O61" s="181"/>
    </row>
    <row r="62" spans="1:20" s="182" customFormat="1" ht="27.95" customHeight="1" x14ac:dyDescent="0.25">
      <c r="A62" s="207"/>
      <c r="B62" s="214" t="s">
        <v>1435</v>
      </c>
      <c r="C62" s="215" t="s">
        <v>1436</v>
      </c>
      <c r="D62" s="210" t="s">
        <v>1392</v>
      </c>
      <c r="E62" s="211"/>
      <c r="F62" s="199"/>
      <c r="G62" s="181"/>
      <c r="H62" s="181"/>
      <c r="I62" s="181"/>
      <c r="J62" s="181"/>
      <c r="K62" s="181"/>
      <c r="L62" s="181"/>
      <c r="M62" s="181"/>
      <c r="N62" s="181"/>
      <c r="O62" s="181"/>
    </row>
    <row r="63" spans="1:20" s="182" customFormat="1" ht="27.95" customHeight="1" x14ac:dyDescent="0.25">
      <c r="A63" s="207" t="s">
        <v>1437</v>
      </c>
      <c r="B63" s="207" t="s">
        <v>662</v>
      </c>
      <c r="C63" s="211" t="s">
        <v>663</v>
      </c>
      <c r="D63" s="210" t="s">
        <v>114</v>
      </c>
      <c r="E63" s="220" t="s">
        <v>1428</v>
      </c>
      <c r="F63" s="199"/>
      <c r="G63" s="181"/>
      <c r="H63" s="181"/>
      <c r="I63" s="181"/>
      <c r="J63" s="181"/>
      <c r="K63" s="181"/>
      <c r="L63" s="181"/>
      <c r="M63" s="181"/>
      <c r="N63" s="181"/>
      <c r="O63" s="181"/>
    </row>
    <row r="64" spans="1:20" s="182" customFormat="1" ht="27.95" customHeight="1" x14ac:dyDescent="0.25">
      <c r="A64" s="207" t="s">
        <v>1437</v>
      </c>
      <c r="B64" s="207" t="s">
        <v>664</v>
      </c>
      <c r="C64" s="211" t="s">
        <v>665</v>
      </c>
      <c r="D64" s="210" t="s">
        <v>122</v>
      </c>
      <c r="E64" s="220" t="s">
        <v>1438</v>
      </c>
      <c r="F64" s="199"/>
      <c r="G64" s="181"/>
      <c r="H64" s="181"/>
      <c r="I64" s="181"/>
      <c r="J64" s="181"/>
      <c r="K64" s="181"/>
      <c r="L64" s="181"/>
      <c r="M64" s="181"/>
      <c r="N64" s="181"/>
      <c r="O64" s="181"/>
    </row>
    <row r="65" spans="1:15" s="184" customFormat="1" ht="25.15" customHeight="1" x14ac:dyDescent="0.25">
      <c r="A65" s="207" t="s">
        <v>1437</v>
      </c>
      <c r="B65" s="216" t="s">
        <v>666</v>
      </c>
      <c r="C65" s="211" t="s">
        <v>1439</v>
      </c>
      <c r="D65" s="210" t="s">
        <v>134</v>
      </c>
      <c r="E65" s="220" t="s">
        <v>1440</v>
      </c>
      <c r="F65" s="199"/>
      <c r="G65" s="181"/>
      <c r="H65" s="181"/>
      <c r="I65" s="181"/>
      <c r="J65" s="181"/>
      <c r="K65" s="181"/>
      <c r="L65" s="181"/>
      <c r="M65" s="181"/>
      <c r="N65" s="181"/>
      <c r="O65" s="181"/>
    </row>
    <row r="66" spans="1:15" s="184" customFormat="1" ht="25.15" customHeight="1" x14ac:dyDescent="0.25">
      <c r="A66" s="217" t="s">
        <v>1441</v>
      </c>
      <c r="B66" s="207" t="s">
        <v>668</v>
      </c>
      <c r="C66" s="211" t="s">
        <v>669</v>
      </c>
      <c r="D66" s="210" t="s">
        <v>163</v>
      </c>
      <c r="E66" s="220" t="s">
        <v>1430</v>
      </c>
      <c r="F66" s="199"/>
      <c r="G66" s="181"/>
      <c r="H66" s="181"/>
      <c r="I66" s="181"/>
      <c r="J66" s="181"/>
      <c r="K66" s="181"/>
      <c r="L66" s="181"/>
      <c r="M66" s="181"/>
      <c r="N66" s="181"/>
      <c r="O66" s="181"/>
    </row>
    <row r="67" spans="1:15" s="182" customFormat="1" ht="25.15" customHeight="1" x14ac:dyDescent="0.25">
      <c r="A67" s="217" t="s">
        <v>1437</v>
      </c>
      <c r="B67" s="207" t="s">
        <v>670</v>
      </c>
      <c r="C67" s="211" t="s">
        <v>671</v>
      </c>
      <c r="D67" s="210" t="s">
        <v>144</v>
      </c>
      <c r="E67" s="220" t="s">
        <v>1442</v>
      </c>
      <c r="F67" s="199"/>
      <c r="G67" s="181"/>
      <c r="H67" s="181"/>
      <c r="I67" s="181"/>
      <c r="J67" s="181"/>
      <c r="K67" s="181"/>
      <c r="L67" s="181"/>
      <c r="M67" s="181"/>
      <c r="N67" s="181"/>
      <c r="O67" s="181"/>
    </row>
    <row r="68" spans="1:15" s="184" customFormat="1" ht="25.15" customHeight="1" x14ac:dyDescent="0.25">
      <c r="A68" s="217" t="s">
        <v>1437</v>
      </c>
      <c r="B68" s="207" t="s">
        <v>672</v>
      </c>
      <c r="C68" s="211" t="s">
        <v>673</v>
      </c>
      <c r="D68" s="210" t="s">
        <v>163</v>
      </c>
      <c r="E68" s="220" t="s">
        <v>1430</v>
      </c>
      <c r="F68" s="199"/>
      <c r="G68" s="181"/>
      <c r="H68" s="181"/>
      <c r="I68" s="181"/>
      <c r="J68" s="181"/>
      <c r="K68" s="181"/>
      <c r="L68" s="181"/>
      <c r="M68" s="181"/>
      <c r="N68" s="181"/>
      <c r="O68" s="181"/>
    </row>
    <row r="69" spans="1:15" s="184" customFormat="1" ht="25.15" customHeight="1" x14ac:dyDescent="0.25">
      <c r="A69" s="217" t="s">
        <v>1437</v>
      </c>
      <c r="B69" s="207" t="s">
        <v>674</v>
      </c>
      <c r="C69" s="211" t="s">
        <v>675</v>
      </c>
      <c r="D69" s="210" t="s">
        <v>163</v>
      </c>
      <c r="E69" s="220" t="s">
        <v>1430</v>
      </c>
      <c r="F69" s="199"/>
      <c r="G69" s="181"/>
      <c r="H69" s="181"/>
      <c r="I69" s="181"/>
      <c r="J69" s="181"/>
      <c r="K69" s="181"/>
      <c r="L69" s="181"/>
      <c r="M69" s="181"/>
      <c r="N69" s="181"/>
      <c r="O69" s="181"/>
    </row>
    <row r="70" spans="1:15" s="184" customFormat="1" ht="25.15" customHeight="1" x14ac:dyDescent="0.25">
      <c r="A70" s="217" t="s">
        <v>1437</v>
      </c>
      <c r="B70" s="207" t="s">
        <v>676</v>
      </c>
      <c r="C70" s="211" t="s">
        <v>677</v>
      </c>
      <c r="D70" s="210" t="s">
        <v>163</v>
      </c>
      <c r="E70" s="220" t="s">
        <v>1430</v>
      </c>
      <c r="F70" s="199"/>
      <c r="G70" s="181"/>
      <c r="H70" s="181"/>
      <c r="I70" s="181"/>
      <c r="J70" s="181"/>
      <c r="K70" s="181"/>
      <c r="L70" s="181"/>
      <c r="M70" s="181"/>
      <c r="N70" s="181"/>
      <c r="O70" s="181"/>
    </row>
    <row r="71" spans="1:15" s="184" customFormat="1" ht="25.15" customHeight="1" x14ac:dyDescent="0.25">
      <c r="A71" s="217" t="s">
        <v>1437</v>
      </c>
      <c r="B71" s="207" t="s">
        <v>678</v>
      </c>
      <c r="C71" s="211" t="s">
        <v>679</v>
      </c>
      <c r="D71" s="210" t="s">
        <v>157</v>
      </c>
      <c r="E71" s="220" t="s">
        <v>1443</v>
      </c>
      <c r="F71" s="199"/>
      <c r="G71" s="181"/>
      <c r="H71" s="181"/>
      <c r="I71" s="181"/>
      <c r="J71" s="181"/>
      <c r="K71" s="181"/>
      <c r="L71" s="181"/>
      <c r="M71" s="181"/>
      <c r="N71" s="181"/>
      <c r="O71" s="181"/>
    </row>
    <row r="72" spans="1:15" s="184" customFormat="1" ht="25.15" customHeight="1" x14ac:dyDescent="0.25">
      <c r="A72" s="217" t="s">
        <v>1441</v>
      </c>
      <c r="B72" s="216" t="s">
        <v>680</v>
      </c>
      <c r="C72" s="211" t="s">
        <v>681</v>
      </c>
      <c r="D72" s="210" t="s">
        <v>160</v>
      </c>
      <c r="E72" s="220" t="s">
        <v>1444</v>
      </c>
      <c r="F72" s="199"/>
      <c r="G72" s="181"/>
      <c r="H72" s="181"/>
      <c r="I72" s="181"/>
      <c r="J72" s="181"/>
      <c r="K72" s="181"/>
      <c r="L72" s="181"/>
      <c r="M72" s="181"/>
      <c r="N72" s="181"/>
      <c r="O72" s="181"/>
    </row>
    <row r="73" spans="1:15" s="184" customFormat="1" ht="25.15" customHeight="1" x14ac:dyDescent="0.25">
      <c r="A73" s="217" t="s">
        <v>1441</v>
      </c>
      <c r="B73" s="216" t="s">
        <v>682</v>
      </c>
      <c r="C73" s="211" t="s">
        <v>683</v>
      </c>
      <c r="D73" s="210" t="s">
        <v>160</v>
      </c>
      <c r="E73" s="220" t="s">
        <v>1444</v>
      </c>
      <c r="F73" s="199"/>
      <c r="G73" s="181"/>
      <c r="H73" s="181"/>
      <c r="I73" s="181"/>
      <c r="J73" s="181"/>
      <c r="K73" s="181"/>
      <c r="L73" s="181"/>
      <c r="M73" s="181"/>
      <c r="N73" s="181"/>
      <c r="O73" s="181"/>
    </row>
    <row r="74" spans="1:15" s="184" customFormat="1" ht="25.15" customHeight="1" x14ac:dyDescent="0.25">
      <c r="A74" s="217" t="s">
        <v>1437</v>
      </c>
      <c r="B74" s="207" t="s">
        <v>684</v>
      </c>
      <c r="C74" s="211" t="s">
        <v>685</v>
      </c>
      <c r="D74" s="210" t="s">
        <v>126</v>
      </c>
      <c r="E74" s="220" t="s">
        <v>1434</v>
      </c>
      <c r="F74" s="199"/>
      <c r="G74" s="181"/>
      <c r="H74" s="181"/>
      <c r="I74" s="181"/>
      <c r="J74" s="181"/>
      <c r="K74" s="181"/>
      <c r="L74" s="181"/>
      <c r="M74" s="181"/>
      <c r="N74" s="181"/>
      <c r="O74" s="181"/>
    </row>
    <row r="75" spans="1:15" s="184" customFormat="1" ht="25.15" customHeight="1" x14ac:dyDescent="0.25">
      <c r="A75" s="217" t="s">
        <v>1437</v>
      </c>
      <c r="B75" s="216" t="s">
        <v>686</v>
      </c>
      <c r="C75" s="211" t="s">
        <v>687</v>
      </c>
      <c r="D75" s="210" t="s">
        <v>160</v>
      </c>
      <c r="E75" s="220" t="s">
        <v>1444</v>
      </c>
      <c r="F75" s="199"/>
      <c r="G75" s="181"/>
      <c r="H75" s="181"/>
      <c r="I75" s="181"/>
      <c r="J75" s="181"/>
      <c r="K75" s="181"/>
      <c r="L75" s="181"/>
      <c r="M75" s="181"/>
      <c r="N75" s="181"/>
      <c r="O75" s="181"/>
    </row>
    <row r="76" spans="1:15" s="184" customFormat="1" ht="25.15" customHeight="1" x14ac:dyDescent="0.25">
      <c r="A76" s="217" t="s">
        <v>1441</v>
      </c>
      <c r="B76" s="216" t="s">
        <v>1445</v>
      </c>
      <c r="C76" s="211" t="s">
        <v>1446</v>
      </c>
      <c r="D76" s="210" t="s">
        <v>1392</v>
      </c>
      <c r="E76" s="211"/>
      <c r="F76" s="199"/>
      <c r="G76" s="181"/>
      <c r="H76" s="181"/>
      <c r="I76" s="181"/>
      <c r="J76" s="181"/>
      <c r="K76" s="181"/>
      <c r="L76" s="181"/>
      <c r="M76" s="181"/>
      <c r="N76" s="181"/>
      <c r="O76" s="181"/>
    </row>
    <row r="77" spans="1:15" s="184" customFormat="1" ht="25.15" customHeight="1" x14ac:dyDescent="0.25">
      <c r="A77" s="217" t="s">
        <v>1441</v>
      </c>
      <c r="B77" s="214" t="s">
        <v>688</v>
      </c>
      <c r="C77" s="215" t="s">
        <v>689</v>
      </c>
      <c r="D77" s="210" t="s">
        <v>160</v>
      </c>
      <c r="E77" s="220" t="s">
        <v>1444</v>
      </c>
      <c r="F77" s="199"/>
      <c r="G77" s="181"/>
      <c r="H77" s="181"/>
      <c r="I77" s="181"/>
      <c r="J77" s="181"/>
      <c r="K77" s="181"/>
      <c r="L77" s="181"/>
      <c r="M77" s="181"/>
      <c r="N77" s="181"/>
      <c r="O77" s="181"/>
    </row>
    <row r="78" spans="1:15" s="184" customFormat="1" ht="25.15" customHeight="1" x14ac:dyDescent="0.25">
      <c r="A78" s="217" t="s">
        <v>1441</v>
      </c>
      <c r="B78" s="214" t="s">
        <v>690</v>
      </c>
      <c r="C78" s="215" t="s">
        <v>691</v>
      </c>
      <c r="D78" s="210" t="s">
        <v>160</v>
      </c>
      <c r="E78" s="220" t="s">
        <v>1444</v>
      </c>
      <c r="F78" s="199"/>
      <c r="G78" s="181"/>
      <c r="H78" s="181"/>
      <c r="I78" s="181"/>
      <c r="J78" s="181"/>
      <c r="K78" s="181"/>
      <c r="L78" s="181"/>
      <c r="M78" s="181"/>
      <c r="N78" s="181"/>
      <c r="O78" s="181"/>
    </row>
    <row r="79" spans="1:15" s="185" customFormat="1" ht="25.15" customHeight="1" x14ac:dyDescent="0.25">
      <c r="A79" s="217"/>
      <c r="B79" s="207" t="s">
        <v>692</v>
      </c>
      <c r="C79" s="211" t="s">
        <v>693</v>
      </c>
      <c r="D79" s="210" t="s">
        <v>229</v>
      </c>
      <c r="E79" s="211" t="s">
        <v>231</v>
      </c>
      <c r="F79" s="199"/>
      <c r="G79" s="181"/>
      <c r="H79" s="181"/>
      <c r="I79" s="181"/>
      <c r="J79" s="181"/>
      <c r="K79" s="181"/>
      <c r="L79" s="181"/>
      <c r="M79" s="181"/>
      <c r="N79" s="181"/>
      <c r="O79" s="181"/>
    </row>
    <row r="80" spans="1:15" s="185" customFormat="1" ht="25.15" customHeight="1" x14ac:dyDescent="0.25">
      <c r="A80" s="207" t="s">
        <v>1409</v>
      </c>
      <c r="B80" s="207" t="s">
        <v>694</v>
      </c>
      <c r="C80" s="211" t="s">
        <v>695</v>
      </c>
      <c r="D80" s="210" t="s">
        <v>229</v>
      </c>
      <c r="E80" s="211" t="s">
        <v>231</v>
      </c>
      <c r="F80" s="199"/>
      <c r="G80" s="181"/>
      <c r="H80" s="181"/>
      <c r="I80" s="181"/>
      <c r="J80" s="181"/>
      <c r="K80" s="181"/>
      <c r="L80" s="181"/>
      <c r="M80" s="181"/>
      <c r="N80" s="181"/>
      <c r="O80" s="181"/>
    </row>
    <row r="81" spans="1:15" s="185" customFormat="1" ht="25.15" customHeight="1" x14ac:dyDescent="0.25">
      <c r="A81" s="207" t="s">
        <v>1441</v>
      </c>
      <c r="B81" s="207" t="s">
        <v>239</v>
      </c>
      <c r="C81" s="211" t="s">
        <v>696</v>
      </c>
      <c r="D81" s="210" t="s">
        <v>238</v>
      </c>
      <c r="E81" s="211" t="s">
        <v>240</v>
      </c>
      <c r="F81" s="199"/>
      <c r="G81" s="181"/>
      <c r="H81" s="181"/>
      <c r="I81" s="181"/>
      <c r="J81" s="181"/>
      <c r="K81" s="181"/>
      <c r="L81" s="181"/>
      <c r="M81" s="181"/>
      <c r="N81" s="181"/>
      <c r="O81" s="181"/>
    </row>
    <row r="82" spans="1:15" s="185" customFormat="1" ht="25.15" customHeight="1" x14ac:dyDescent="0.25">
      <c r="A82" s="223"/>
      <c r="B82" s="212" t="s">
        <v>1447</v>
      </c>
      <c r="C82" s="224" t="s">
        <v>1448</v>
      </c>
      <c r="D82" s="210" t="s">
        <v>1392</v>
      </c>
      <c r="E82" s="220"/>
      <c r="F82" s="199"/>
      <c r="G82" s="181"/>
      <c r="H82" s="181"/>
      <c r="I82" s="181"/>
      <c r="J82" s="181"/>
      <c r="K82" s="181"/>
      <c r="L82" s="181"/>
      <c r="M82" s="181"/>
      <c r="N82" s="181"/>
      <c r="O82" s="181"/>
    </row>
    <row r="83" spans="1:15" s="184" customFormat="1" ht="25.15" customHeight="1" x14ac:dyDescent="0.25">
      <c r="A83" s="217" t="s">
        <v>1437</v>
      </c>
      <c r="B83" s="207" t="s">
        <v>697</v>
      </c>
      <c r="C83" s="225" t="s">
        <v>1449</v>
      </c>
      <c r="D83" s="210" t="s">
        <v>114</v>
      </c>
      <c r="E83" s="220" t="s">
        <v>1428</v>
      </c>
      <c r="F83" s="199"/>
      <c r="G83" s="181"/>
      <c r="H83" s="181"/>
      <c r="I83" s="181"/>
      <c r="J83" s="181"/>
      <c r="K83" s="181"/>
      <c r="L83" s="181"/>
      <c r="M83" s="181"/>
      <c r="N83" s="181"/>
      <c r="O83" s="181"/>
    </row>
    <row r="84" spans="1:15" s="184" customFormat="1" ht="25.15" customHeight="1" x14ac:dyDescent="0.25">
      <c r="A84" s="217" t="s">
        <v>1437</v>
      </c>
      <c r="B84" s="207" t="s">
        <v>699</v>
      </c>
      <c r="C84" s="225" t="s">
        <v>700</v>
      </c>
      <c r="D84" s="210" t="s">
        <v>122</v>
      </c>
      <c r="E84" s="220" t="s">
        <v>1438</v>
      </c>
      <c r="F84" s="199"/>
      <c r="G84" s="181"/>
      <c r="H84" s="181"/>
      <c r="I84" s="181"/>
      <c r="J84" s="181"/>
      <c r="K84" s="181"/>
      <c r="L84" s="181"/>
      <c r="M84" s="181"/>
      <c r="N84" s="181"/>
      <c r="O84" s="181"/>
    </row>
    <row r="85" spans="1:15" s="184" customFormat="1" ht="25.15" customHeight="1" x14ac:dyDescent="0.25">
      <c r="A85" s="217" t="s">
        <v>1437</v>
      </c>
      <c r="B85" s="219" t="s">
        <v>137</v>
      </c>
      <c r="C85" s="225" t="s">
        <v>701</v>
      </c>
      <c r="D85" s="210" t="s">
        <v>136</v>
      </c>
      <c r="E85" s="220" t="s">
        <v>1700</v>
      </c>
      <c r="F85" s="199"/>
      <c r="G85" s="181"/>
      <c r="H85" s="181"/>
      <c r="I85" s="181"/>
      <c r="J85" s="181"/>
      <c r="K85" s="181"/>
      <c r="L85" s="181"/>
      <c r="M85" s="181"/>
      <c r="N85" s="181"/>
      <c r="O85" s="181"/>
    </row>
    <row r="86" spans="1:15" s="184" customFormat="1" ht="25.15" customHeight="1" x14ac:dyDescent="0.25">
      <c r="A86" s="207" t="s">
        <v>1437</v>
      </c>
      <c r="B86" s="219" t="s">
        <v>148</v>
      </c>
      <c r="C86" s="225" t="s">
        <v>1450</v>
      </c>
      <c r="D86" s="210" t="s">
        <v>147</v>
      </c>
      <c r="E86" s="220" t="s">
        <v>149</v>
      </c>
      <c r="F86" s="199"/>
      <c r="G86" s="181"/>
      <c r="H86" s="181"/>
      <c r="I86" s="181"/>
      <c r="J86" s="181"/>
      <c r="K86" s="181"/>
      <c r="L86" s="181"/>
      <c r="M86" s="181"/>
      <c r="N86" s="181"/>
      <c r="O86" s="181"/>
    </row>
    <row r="87" spans="1:15" s="184" customFormat="1" ht="25.15" customHeight="1" x14ac:dyDescent="0.25">
      <c r="A87" s="207" t="s">
        <v>1437</v>
      </c>
      <c r="B87" s="219" t="s">
        <v>703</v>
      </c>
      <c r="C87" s="225" t="s">
        <v>704</v>
      </c>
      <c r="D87" s="210" t="s">
        <v>163</v>
      </c>
      <c r="E87" s="220" t="s">
        <v>1430</v>
      </c>
      <c r="F87" s="199"/>
      <c r="G87" s="181"/>
      <c r="H87" s="181"/>
      <c r="I87" s="181"/>
      <c r="J87" s="181"/>
      <c r="K87" s="181"/>
      <c r="L87" s="181"/>
      <c r="M87" s="181"/>
      <c r="N87" s="181"/>
      <c r="O87" s="181"/>
    </row>
    <row r="88" spans="1:15" s="182" customFormat="1" ht="25.15" customHeight="1" x14ac:dyDescent="0.25">
      <c r="A88" s="207"/>
      <c r="B88" s="226" t="s">
        <v>233</v>
      </c>
      <c r="C88" s="224" t="s">
        <v>705</v>
      </c>
      <c r="D88" s="210" t="s">
        <v>232</v>
      </c>
      <c r="E88" s="220" t="s">
        <v>234</v>
      </c>
      <c r="F88" s="199"/>
      <c r="G88" s="181"/>
      <c r="H88" s="181"/>
      <c r="I88" s="181"/>
      <c r="J88" s="181"/>
      <c r="K88" s="181"/>
      <c r="L88" s="181"/>
      <c r="M88" s="181"/>
      <c r="N88" s="181"/>
      <c r="O88" s="181"/>
    </row>
    <row r="89" spans="1:15" s="182" customFormat="1" ht="25.15" customHeight="1" x14ac:dyDescent="0.25">
      <c r="A89" s="223"/>
      <c r="B89" s="212" t="s">
        <v>1451</v>
      </c>
      <c r="C89" s="213" t="s">
        <v>1452</v>
      </c>
      <c r="D89" s="210" t="s">
        <v>1392</v>
      </c>
      <c r="E89" s="211"/>
      <c r="F89" s="199"/>
      <c r="G89" s="181"/>
      <c r="H89" s="181"/>
      <c r="I89" s="181"/>
      <c r="J89" s="181"/>
      <c r="K89" s="181"/>
      <c r="L89" s="181"/>
      <c r="M89" s="181"/>
      <c r="N89" s="181"/>
      <c r="O89" s="181"/>
    </row>
    <row r="90" spans="1:15" s="182" customFormat="1" ht="25.15" customHeight="1" x14ac:dyDescent="0.25">
      <c r="A90" s="207"/>
      <c r="B90" s="219" t="s">
        <v>706</v>
      </c>
      <c r="C90" s="215" t="s">
        <v>707</v>
      </c>
      <c r="D90" s="210" t="s">
        <v>235</v>
      </c>
      <c r="E90" s="211" t="s">
        <v>237</v>
      </c>
      <c r="F90" s="199"/>
      <c r="G90" s="181"/>
      <c r="H90" s="181"/>
      <c r="I90" s="181"/>
      <c r="J90" s="181"/>
      <c r="K90" s="181"/>
      <c r="L90" s="181"/>
      <c r="M90" s="181"/>
      <c r="N90" s="181"/>
      <c r="O90" s="181"/>
    </row>
    <row r="91" spans="1:15" s="182" customFormat="1" ht="25.15" customHeight="1" x14ac:dyDescent="0.25">
      <c r="A91" s="207"/>
      <c r="B91" s="219" t="s">
        <v>708</v>
      </c>
      <c r="C91" s="215" t="s">
        <v>709</v>
      </c>
      <c r="D91" s="210" t="s">
        <v>235</v>
      </c>
      <c r="E91" s="211" t="s">
        <v>237</v>
      </c>
      <c r="F91" s="199"/>
      <c r="G91" s="181"/>
      <c r="H91" s="181"/>
      <c r="I91" s="181"/>
      <c r="J91" s="181"/>
      <c r="K91" s="181"/>
      <c r="L91" s="181"/>
      <c r="M91" s="181"/>
      <c r="N91" s="181"/>
      <c r="O91" s="181"/>
    </row>
    <row r="92" spans="1:15" s="182" customFormat="1" ht="25.15" customHeight="1" x14ac:dyDescent="0.25">
      <c r="A92" s="207"/>
      <c r="B92" s="219" t="s">
        <v>710</v>
      </c>
      <c r="C92" s="215" t="s">
        <v>711</v>
      </c>
      <c r="D92" s="210" t="s">
        <v>235</v>
      </c>
      <c r="E92" s="211" t="s">
        <v>237</v>
      </c>
      <c r="F92" s="199"/>
      <c r="G92" s="181"/>
      <c r="H92" s="181"/>
      <c r="I92" s="181"/>
      <c r="J92" s="181"/>
      <c r="K92" s="181"/>
      <c r="L92" s="181"/>
      <c r="M92" s="181"/>
      <c r="N92" s="181"/>
      <c r="O92" s="181"/>
    </row>
    <row r="93" spans="1:15" s="182" customFormat="1" ht="25.15" customHeight="1" x14ac:dyDescent="0.25">
      <c r="A93" s="207"/>
      <c r="B93" s="219" t="s">
        <v>712</v>
      </c>
      <c r="C93" s="215" t="s">
        <v>713</v>
      </c>
      <c r="D93" s="210" t="s">
        <v>235</v>
      </c>
      <c r="E93" s="211" t="s">
        <v>237</v>
      </c>
      <c r="F93" s="199"/>
      <c r="G93" s="181"/>
      <c r="H93" s="181"/>
      <c r="I93" s="181"/>
      <c r="J93" s="181"/>
      <c r="K93" s="181"/>
      <c r="L93" s="181"/>
      <c r="M93" s="181"/>
      <c r="N93" s="181"/>
      <c r="O93" s="181"/>
    </row>
    <row r="94" spans="1:15" s="182" customFormat="1" ht="25.15" customHeight="1" x14ac:dyDescent="0.25">
      <c r="A94" s="207" t="s">
        <v>1409</v>
      </c>
      <c r="B94" s="219" t="s">
        <v>714</v>
      </c>
      <c r="C94" s="215" t="s">
        <v>715</v>
      </c>
      <c r="D94" s="210" t="s">
        <v>235</v>
      </c>
      <c r="E94" s="211" t="s">
        <v>237</v>
      </c>
      <c r="F94" s="199"/>
      <c r="G94" s="181"/>
      <c r="H94" s="181"/>
      <c r="I94" s="181"/>
      <c r="J94" s="181"/>
      <c r="K94" s="181"/>
      <c r="L94" s="181"/>
      <c r="M94" s="181"/>
      <c r="N94" s="181"/>
      <c r="O94" s="181"/>
    </row>
    <row r="95" spans="1:15" s="182" customFormat="1" ht="25.15" customHeight="1" x14ac:dyDescent="0.25">
      <c r="A95" s="207"/>
      <c r="B95" s="219" t="s">
        <v>716</v>
      </c>
      <c r="C95" s="215" t="s">
        <v>717</v>
      </c>
      <c r="D95" s="210" t="s">
        <v>235</v>
      </c>
      <c r="E95" s="211" t="s">
        <v>237</v>
      </c>
      <c r="F95" s="199"/>
      <c r="G95" s="181"/>
      <c r="H95" s="181"/>
      <c r="I95" s="181"/>
      <c r="J95" s="181"/>
      <c r="K95" s="181"/>
      <c r="L95" s="181"/>
      <c r="M95" s="181"/>
      <c r="N95" s="181"/>
      <c r="O95" s="181"/>
    </row>
    <row r="96" spans="1:15" s="182" customFormat="1" ht="25.15" customHeight="1" x14ac:dyDescent="0.25">
      <c r="A96" s="207" t="s">
        <v>1409</v>
      </c>
      <c r="B96" s="219" t="s">
        <v>718</v>
      </c>
      <c r="C96" s="215" t="s">
        <v>719</v>
      </c>
      <c r="D96" s="210" t="s">
        <v>235</v>
      </c>
      <c r="E96" s="211" t="s">
        <v>237</v>
      </c>
      <c r="F96" s="199"/>
      <c r="G96" s="181"/>
      <c r="H96" s="181"/>
      <c r="I96" s="181"/>
      <c r="J96" s="181"/>
      <c r="K96" s="181"/>
      <c r="L96" s="181"/>
      <c r="M96" s="181"/>
      <c r="N96" s="181"/>
      <c r="O96" s="181"/>
    </row>
    <row r="97" spans="1:15" s="182" customFormat="1" ht="25.15" customHeight="1" x14ac:dyDescent="0.25">
      <c r="A97" s="207"/>
      <c r="B97" s="212" t="s">
        <v>1453</v>
      </c>
      <c r="C97" s="213" t="s">
        <v>1454</v>
      </c>
      <c r="D97" s="210" t="s">
        <v>1392</v>
      </c>
      <c r="E97" s="211"/>
      <c r="F97" s="199"/>
      <c r="G97" s="181"/>
      <c r="H97" s="181"/>
      <c r="I97" s="181"/>
      <c r="J97" s="181"/>
      <c r="K97" s="181"/>
      <c r="L97" s="181"/>
      <c r="M97" s="181"/>
      <c r="N97" s="181"/>
      <c r="O97" s="181"/>
    </row>
    <row r="98" spans="1:15" s="182" customFormat="1" ht="25.15" customHeight="1" x14ac:dyDescent="0.25">
      <c r="A98" s="207"/>
      <c r="B98" s="226" t="s">
        <v>720</v>
      </c>
      <c r="C98" s="213" t="s">
        <v>721</v>
      </c>
      <c r="D98" s="210" t="s">
        <v>244</v>
      </c>
      <c r="E98" s="211" t="s">
        <v>245</v>
      </c>
      <c r="F98" s="199"/>
      <c r="G98" s="181"/>
      <c r="H98" s="181"/>
      <c r="I98" s="181"/>
      <c r="J98" s="181"/>
      <c r="K98" s="181"/>
      <c r="L98" s="181"/>
      <c r="M98" s="181"/>
      <c r="N98" s="181"/>
      <c r="O98" s="181"/>
    </row>
    <row r="99" spans="1:15" s="182" customFormat="1" ht="25.15" customHeight="1" x14ac:dyDescent="0.25">
      <c r="A99" s="207"/>
      <c r="B99" s="212" t="s">
        <v>1455</v>
      </c>
      <c r="C99" s="213" t="s">
        <v>1456</v>
      </c>
      <c r="D99" s="210" t="s">
        <v>1392</v>
      </c>
      <c r="E99" s="211"/>
      <c r="F99" s="199"/>
      <c r="G99" s="181"/>
      <c r="H99" s="181"/>
      <c r="I99" s="181"/>
      <c r="J99" s="181"/>
      <c r="K99" s="181"/>
      <c r="L99" s="181"/>
      <c r="M99" s="181"/>
      <c r="N99" s="181"/>
      <c r="O99" s="181"/>
    </row>
    <row r="100" spans="1:15" s="182" customFormat="1" ht="25.15" customHeight="1" x14ac:dyDescent="0.25">
      <c r="A100" s="227"/>
      <c r="B100" s="214" t="s">
        <v>722</v>
      </c>
      <c r="C100" s="215" t="s">
        <v>723</v>
      </c>
      <c r="D100" s="210" t="s">
        <v>244</v>
      </c>
      <c r="E100" s="211" t="s">
        <v>245</v>
      </c>
      <c r="F100" s="199"/>
      <c r="G100" s="181"/>
      <c r="H100" s="181"/>
      <c r="I100" s="181"/>
      <c r="J100" s="181"/>
      <c r="K100" s="181"/>
      <c r="L100" s="181"/>
      <c r="M100" s="181"/>
      <c r="N100" s="181"/>
      <c r="O100" s="181"/>
    </row>
    <row r="101" spans="1:15" s="182" customFormat="1" ht="25.15" customHeight="1" x14ac:dyDescent="0.25">
      <c r="A101" s="227"/>
      <c r="B101" s="214" t="s">
        <v>724</v>
      </c>
      <c r="C101" s="215" t="s">
        <v>725</v>
      </c>
      <c r="D101" s="210" t="s">
        <v>244</v>
      </c>
      <c r="E101" s="211" t="s">
        <v>245</v>
      </c>
      <c r="F101" s="199"/>
      <c r="G101" s="181"/>
      <c r="H101" s="181"/>
      <c r="I101" s="181"/>
      <c r="J101" s="181"/>
      <c r="K101" s="181"/>
      <c r="L101" s="181"/>
      <c r="M101" s="181"/>
      <c r="N101" s="181"/>
      <c r="O101" s="181"/>
    </row>
    <row r="102" spans="1:15" s="182" customFormat="1" ht="25.15" customHeight="1" x14ac:dyDescent="0.25">
      <c r="A102" s="207" t="s">
        <v>1409</v>
      </c>
      <c r="B102" s="212" t="s">
        <v>1457</v>
      </c>
      <c r="C102" s="213" t="s">
        <v>1458</v>
      </c>
      <c r="D102" s="210" t="s">
        <v>1392</v>
      </c>
      <c r="E102" s="211"/>
      <c r="F102" s="199"/>
      <c r="G102" s="181"/>
      <c r="H102" s="181"/>
      <c r="I102" s="181"/>
      <c r="J102" s="181"/>
      <c r="K102" s="181"/>
      <c r="L102" s="181"/>
      <c r="M102" s="181"/>
      <c r="N102" s="181"/>
      <c r="O102" s="181"/>
    </row>
    <row r="103" spans="1:15" s="182" customFormat="1" ht="25.15" customHeight="1" x14ac:dyDescent="0.25">
      <c r="A103" s="207" t="s">
        <v>1409</v>
      </c>
      <c r="B103" s="214" t="s">
        <v>726</v>
      </c>
      <c r="C103" s="215" t="s">
        <v>727</v>
      </c>
      <c r="D103" s="210" t="s">
        <v>244</v>
      </c>
      <c r="E103" s="211" t="s">
        <v>245</v>
      </c>
      <c r="F103" s="199"/>
      <c r="G103" s="181"/>
      <c r="H103" s="181"/>
      <c r="I103" s="181"/>
      <c r="J103" s="181"/>
      <c r="K103" s="181"/>
      <c r="L103" s="181"/>
      <c r="M103" s="181"/>
      <c r="N103" s="181"/>
      <c r="O103" s="181"/>
    </row>
    <row r="104" spans="1:15" s="182" customFormat="1" ht="25.15" customHeight="1" x14ac:dyDescent="0.25">
      <c r="A104" s="207" t="s">
        <v>1409</v>
      </c>
      <c r="B104" s="214" t="s">
        <v>728</v>
      </c>
      <c r="C104" s="215" t="s">
        <v>729</v>
      </c>
      <c r="D104" s="210" t="s">
        <v>244</v>
      </c>
      <c r="E104" s="211" t="s">
        <v>245</v>
      </c>
      <c r="F104" s="199"/>
      <c r="G104" s="181"/>
      <c r="H104" s="181"/>
      <c r="I104" s="181"/>
      <c r="J104" s="181"/>
      <c r="K104" s="181"/>
      <c r="L104" s="181"/>
      <c r="M104" s="181"/>
      <c r="N104" s="181"/>
      <c r="O104" s="181"/>
    </row>
    <row r="105" spans="1:15" s="182" customFormat="1" ht="25.15" customHeight="1" x14ac:dyDescent="0.25">
      <c r="A105" s="207" t="s">
        <v>1409</v>
      </c>
      <c r="B105" s="214" t="s">
        <v>730</v>
      </c>
      <c r="C105" s="215" t="s">
        <v>731</v>
      </c>
      <c r="D105" s="210" t="s">
        <v>244</v>
      </c>
      <c r="E105" s="211" t="s">
        <v>245</v>
      </c>
      <c r="F105" s="199"/>
      <c r="G105" s="181"/>
      <c r="H105" s="181"/>
      <c r="I105" s="181"/>
      <c r="J105" s="181"/>
      <c r="K105" s="181"/>
      <c r="L105" s="181"/>
      <c r="M105" s="181"/>
      <c r="N105" s="181"/>
      <c r="O105" s="181"/>
    </row>
    <row r="106" spans="1:15" s="182" customFormat="1" ht="25.15" customHeight="1" x14ac:dyDescent="0.25">
      <c r="A106" s="207"/>
      <c r="B106" s="214" t="s">
        <v>1459</v>
      </c>
      <c r="C106" s="215" t="s">
        <v>1460</v>
      </c>
      <c r="D106" s="210" t="s">
        <v>1392</v>
      </c>
      <c r="E106" s="211"/>
      <c r="F106" s="199"/>
      <c r="G106" s="181"/>
      <c r="H106" s="181"/>
      <c r="I106" s="181"/>
      <c r="J106" s="181"/>
      <c r="K106" s="181"/>
      <c r="L106" s="181"/>
      <c r="M106" s="181"/>
      <c r="N106" s="181"/>
      <c r="O106" s="181"/>
    </row>
    <row r="107" spans="1:15" s="182" customFormat="1" ht="25.15" customHeight="1" x14ac:dyDescent="0.25">
      <c r="A107" s="207"/>
      <c r="B107" s="214" t="s">
        <v>732</v>
      </c>
      <c r="C107" s="215" t="s">
        <v>733</v>
      </c>
      <c r="D107" s="210" t="s">
        <v>244</v>
      </c>
      <c r="E107" s="211" t="s">
        <v>245</v>
      </c>
      <c r="F107" s="199"/>
      <c r="G107" s="181"/>
      <c r="H107" s="181"/>
      <c r="I107" s="181"/>
      <c r="J107" s="181"/>
      <c r="K107" s="181"/>
      <c r="L107" s="181"/>
      <c r="M107" s="181"/>
      <c r="N107" s="181"/>
      <c r="O107" s="181"/>
    </row>
    <row r="108" spans="1:15" s="182" customFormat="1" ht="25.15" customHeight="1" x14ac:dyDescent="0.25">
      <c r="A108" s="207"/>
      <c r="B108" s="214" t="s">
        <v>734</v>
      </c>
      <c r="C108" s="215" t="s">
        <v>735</v>
      </c>
      <c r="D108" s="210" t="s">
        <v>244</v>
      </c>
      <c r="E108" s="211" t="s">
        <v>245</v>
      </c>
      <c r="F108" s="199"/>
      <c r="G108" s="181"/>
      <c r="H108" s="181"/>
      <c r="I108" s="181"/>
      <c r="J108" s="181"/>
      <c r="K108" s="181"/>
      <c r="L108" s="181"/>
      <c r="M108" s="181"/>
      <c r="N108" s="181"/>
      <c r="O108" s="181"/>
    </row>
    <row r="109" spans="1:15" s="182" customFormat="1" ht="25.15" customHeight="1" x14ac:dyDescent="0.25">
      <c r="A109" s="207"/>
      <c r="B109" s="214" t="s">
        <v>736</v>
      </c>
      <c r="C109" s="215" t="s">
        <v>737</v>
      </c>
      <c r="D109" s="210" t="s">
        <v>244</v>
      </c>
      <c r="E109" s="211" t="s">
        <v>245</v>
      </c>
      <c r="F109" s="199"/>
      <c r="G109" s="181"/>
      <c r="H109" s="181"/>
      <c r="I109" s="181"/>
      <c r="J109" s="181"/>
      <c r="K109" s="181"/>
      <c r="L109" s="181"/>
      <c r="M109" s="181"/>
      <c r="N109" s="181"/>
      <c r="O109" s="181"/>
    </row>
    <row r="110" spans="1:15" s="182" customFormat="1" ht="25.15" customHeight="1" x14ac:dyDescent="0.25">
      <c r="A110" s="207"/>
      <c r="B110" s="212" t="s">
        <v>1461</v>
      </c>
      <c r="C110" s="213" t="s">
        <v>1462</v>
      </c>
      <c r="D110" s="210" t="s">
        <v>1392</v>
      </c>
      <c r="E110" s="211"/>
      <c r="F110" s="199"/>
      <c r="G110" s="181"/>
      <c r="H110" s="181"/>
      <c r="I110" s="181"/>
      <c r="J110" s="181"/>
      <c r="K110" s="181"/>
      <c r="L110" s="181"/>
      <c r="M110" s="181"/>
      <c r="N110" s="181"/>
      <c r="O110" s="181"/>
    </row>
    <row r="111" spans="1:15" s="182" customFormat="1" ht="25.15" customHeight="1" x14ac:dyDescent="0.25">
      <c r="A111" s="207"/>
      <c r="B111" s="214" t="s">
        <v>1463</v>
      </c>
      <c r="C111" s="215" t="s">
        <v>1464</v>
      </c>
      <c r="D111" s="210" t="s">
        <v>1392</v>
      </c>
      <c r="E111" s="211"/>
      <c r="F111" s="199"/>
      <c r="G111" s="181"/>
      <c r="H111" s="181"/>
      <c r="I111" s="181"/>
      <c r="J111" s="181"/>
      <c r="K111" s="181"/>
      <c r="L111" s="181"/>
      <c r="M111" s="181"/>
      <c r="N111" s="181"/>
      <c r="O111" s="181"/>
    </row>
    <row r="112" spans="1:15" s="182" customFormat="1" ht="25.15" customHeight="1" x14ac:dyDescent="0.25">
      <c r="A112" s="207"/>
      <c r="B112" s="216" t="s">
        <v>738</v>
      </c>
      <c r="C112" s="211" t="s">
        <v>739</v>
      </c>
      <c r="D112" s="210" t="s">
        <v>244</v>
      </c>
      <c r="E112" s="211" t="s">
        <v>245</v>
      </c>
      <c r="F112" s="199"/>
      <c r="G112" s="181"/>
      <c r="H112" s="181"/>
      <c r="I112" s="181"/>
      <c r="J112" s="181"/>
      <c r="K112" s="181"/>
      <c r="L112" s="181"/>
      <c r="M112" s="181"/>
      <c r="N112" s="181"/>
      <c r="O112" s="181"/>
    </row>
    <row r="113" spans="1:28" s="182" customFormat="1" ht="25.15" customHeight="1" x14ac:dyDescent="0.25">
      <c r="A113" s="207"/>
      <c r="B113" s="216" t="s">
        <v>740</v>
      </c>
      <c r="C113" s="211" t="s">
        <v>741</v>
      </c>
      <c r="D113" s="210" t="s">
        <v>244</v>
      </c>
      <c r="E113" s="211" t="s">
        <v>245</v>
      </c>
      <c r="F113" s="199"/>
      <c r="G113" s="181"/>
      <c r="H113" s="181"/>
      <c r="I113" s="181"/>
      <c r="J113" s="181"/>
      <c r="K113" s="181"/>
      <c r="L113" s="181"/>
      <c r="M113" s="181"/>
      <c r="N113" s="181"/>
      <c r="O113" s="181"/>
    </row>
    <row r="114" spans="1:28" s="182" customFormat="1" ht="25.15" customHeight="1" x14ac:dyDescent="0.25">
      <c r="A114" s="207"/>
      <c r="B114" s="216" t="s">
        <v>742</v>
      </c>
      <c r="C114" s="211" t="s">
        <v>743</v>
      </c>
      <c r="D114" s="210" t="s">
        <v>244</v>
      </c>
      <c r="E114" s="211" t="s">
        <v>245</v>
      </c>
      <c r="F114" s="199"/>
      <c r="G114" s="181"/>
      <c r="H114" s="181"/>
      <c r="I114" s="181"/>
      <c r="J114" s="181"/>
      <c r="K114" s="181"/>
      <c r="L114" s="181"/>
      <c r="M114" s="181"/>
      <c r="N114" s="181"/>
      <c r="O114" s="181"/>
    </row>
    <row r="115" spans="1:28" s="184" customFormat="1" ht="25.15" customHeight="1" x14ac:dyDescent="0.25">
      <c r="A115" s="217"/>
      <c r="B115" s="214" t="s">
        <v>744</v>
      </c>
      <c r="C115" s="215" t="s">
        <v>745</v>
      </c>
      <c r="D115" s="210" t="s">
        <v>244</v>
      </c>
      <c r="E115" s="211" t="s">
        <v>245</v>
      </c>
      <c r="F115" s="199"/>
      <c r="G115" s="181"/>
      <c r="H115" s="181"/>
      <c r="I115" s="181"/>
      <c r="J115" s="181"/>
      <c r="K115" s="181"/>
      <c r="L115" s="181"/>
      <c r="M115" s="181"/>
      <c r="N115" s="181"/>
      <c r="O115" s="181"/>
    </row>
    <row r="116" spans="1:28" s="184" customFormat="1" ht="25.15" customHeight="1" x14ac:dyDescent="0.25">
      <c r="A116" s="217"/>
      <c r="B116" s="214" t="s">
        <v>746</v>
      </c>
      <c r="C116" s="215" t="s">
        <v>747</v>
      </c>
      <c r="D116" s="210" t="s">
        <v>244</v>
      </c>
      <c r="E116" s="211" t="s">
        <v>245</v>
      </c>
      <c r="F116" s="199"/>
      <c r="G116" s="181"/>
      <c r="H116" s="181"/>
      <c r="I116" s="181"/>
      <c r="J116" s="181"/>
      <c r="K116" s="181"/>
      <c r="L116" s="181"/>
      <c r="M116" s="181"/>
      <c r="N116" s="181"/>
      <c r="O116" s="181"/>
    </row>
    <row r="117" spans="1:28" s="184" customFormat="1" ht="25.15" customHeight="1" x14ac:dyDescent="0.25">
      <c r="A117" s="217"/>
      <c r="B117" s="208" t="s">
        <v>1465</v>
      </c>
      <c r="C117" s="209" t="s">
        <v>1466</v>
      </c>
      <c r="D117" s="210" t="s">
        <v>1392</v>
      </c>
      <c r="E117" s="211"/>
      <c r="F117" s="199"/>
      <c r="G117" s="181"/>
      <c r="H117" s="181"/>
      <c r="I117" s="181"/>
      <c r="J117" s="181"/>
      <c r="K117" s="181"/>
      <c r="L117" s="181"/>
      <c r="M117" s="181"/>
      <c r="N117" s="181"/>
      <c r="O117" s="181"/>
    </row>
    <row r="118" spans="1:28" s="184" customFormat="1" ht="25.15" customHeight="1" x14ac:dyDescent="0.25">
      <c r="A118" s="217"/>
      <c r="B118" s="226" t="s">
        <v>748</v>
      </c>
      <c r="C118" s="213" t="s">
        <v>749</v>
      </c>
      <c r="D118" s="210" t="s">
        <v>122</v>
      </c>
      <c r="E118" s="220" t="s">
        <v>1438</v>
      </c>
      <c r="F118" s="199"/>
      <c r="G118" s="181"/>
      <c r="H118" s="181"/>
      <c r="I118" s="181"/>
      <c r="J118" s="181"/>
      <c r="K118" s="181"/>
      <c r="L118" s="181"/>
      <c r="M118" s="181"/>
      <c r="N118" s="181"/>
      <c r="O118" s="181"/>
    </row>
    <row r="119" spans="1:28" s="182" customFormat="1" ht="25.15" customHeight="1" x14ac:dyDescent="0.25">
      <c r="A119" s="207"/>
      <c r="B119" s="212" t="s">
        <v>750</v>
      </c>
      <c r="C119" s="213" t="s">
        <v>751</v>
      </c>
      <c r="D119" s="210" t="s">
        <v>122</v>
      </c>
      <c r="E119" s="220" t="s">
        <v>1438</v>
      </c>
      <c r="F119" s="199"/>
      <c r="G119" s="181"/>
      <c r="H119" s="181"/>
      <c r="I119" s="181"/>
      <c r="J119" s="181"/>
      <c r="K119" s="181"/>
      <c r="L119" s="181"/>
      <c r="M119" s="181"/>
      <c r="N119" s="181"/>
      <c r="O119" s="181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</row>
    <row r="120" spans="1:28" s="182" customFormat="1" ht="25.15" customHeight="1" x14ac:dyDescent="0.25">
      <c r="A120" s="207"/>
      <c r="B120" s="212" t="s">
        <v>752</v>
      </c>
      <c r="C120" s="213" t="s">
        <v>753</v>
      </c>
      <c r="D120" s="210" t="s">
        <v>160</v>
      </c>
      <c r="E120" s="220" t="s">
        <v>1444</v>
      </c>
      <c r="F120" s="199"/>
      <c r="G120" s="181"/>
      <c r="H120" s="181"/>
      <c r="I120" s="181"/>
      <c r="J120" s="181"/>
      <c r="K120" s="181"/>
      <c r="L120" s="181"/>
      <c r="M120" s="181"/>
      <c r="N120" s="181"/>
      <c r="O120" s="181"/>
    </row>
    <row r="121" spans="1:28" s="182" customFormat="1" ht="25.15" customHeight="1" x14ac:dyDescent="0.25">
      <c r="A121" s="207"/>
      <c r="B121" s="212" t="s">
        <v>1467</v>
      </c>
      <c r="C121" s="213" t="s">
        <v>1468</v>
      </c>
      <c r="D121" s="210" t="s">
        <v>1392</v>
      </c>
      <c r="E121" s="211"/>
      <c r="F121" s="199"/>
      <c r="G121" s="181"/>
      <c r="H121" s="181"/>
      <c r="I121" s="181"/>
      <c r="J121" s="181"/>
      <c r="K121" s="181"/>
      <c r="L121" s="181"/>
      <c r="M121" s="181"/>
      <c r="N121" s="181"/>
      <c r="O121" s="181"/>
    </row>
    <row r="122" spans="1:28" s="182" customFormat="1" ht="25.15" customHeight="1" x14ac:dyDescent="0.25">
      <c r="A122" s="207"/>
      <c r="B122" s="212" t="s">
        <v>754</v>
      </c>
      <c r="C122" s="213" t="s">
        <v>755</v>
      </c>
      <c r="D122" s="210" t="s">
        <v>244</v>
      </c>
      <c r="E122" s="211" t="s">
        <v>245</v>
      </c>
      <c r="F122" s="199"/>
      <c r="G122" s="181"/>
      <c r="H122" s="181"/>
      <c r="I122" s="181"/>
      <c r="J122" s="181"/>
      <c r="K122" s="181"/>
      <c r="L122" s="181"/>
      <c r="M122" s="181"/>
      <c r="N122" s="181"/>
      <c r="O122" s="181"/>
    </row>
    <row r="123" spans="1:28" s="182" customFormat="1" ht="25.15" customHeight="1" x14ac:dyDescent="0.25">
      <c r="A123" s="207"/>
      <c r="B123" s="212" t="s">
        <v>756</v>
      </c>
      <c r="C123" s="213" t="s">
        <v>757</v>
      </c>
      <c r="D123" s="210" t="s">
        <v>244</v>
      </c>
      <c r="E123" s="211" t="s">
        <v>245</v>
      </c>
      <c r="F123" s="199"/>
      <c r="G123" s="181"/>
      <c r="H123" s="181"/>
      <c r="I123" s="181"/>
      <c r="J123" s="181"/>
      <c r="K123" s="181"/>
      <c r="L123" s="181"/>
      <c r="M123" s="181"/>
      <c r="N123" s="181"/>
      <c r="O123" s="181"/>
    </row>
    <row r="124" spans="1:28" s="182" customFormat="1" ht="25.15" customHeight="1" x14ac:dyDescent="0.25">
      <c r="A124" s="207"/>
      <c r="B124" s="212" t="s">
        <v>758</v>
      </c>
      <c r="C124" s="213" t="s">
        <v>759</v>
      </c>
      <c r="D124" s="210" t="s">
        <v>244</v>
      </c>
      <c r="E124" s="211" t="s">
        <v>245</v>
      </c>
      <c r="F124" s="199"/>
      <c r="G124" s="181"/>
      <c r="H124" s="181"/>
      <c r="I124" s="181"/>
      <c r="J124" s="181"/>
      <c r="K124" s="181"/>
      <c r="L124" s="181"/>
      <c r="M124" s="181"/>
      <c r="N124" s="181"/>
      <c r="O124" s="181"/>
    </row>
    <row r="125" spans="1:28" s="182" customFormat="1" ht="25.15" customHeight="1" x14ac:dyDescent="0.25">
      <c r="A125" s="207"/>
      <c r="B125" s="212" t="s">
        <v>760</v>
      </c>
      <c r="C125" s="213" t="s">
        <v>761</v>
      </c>
      <c r="D125" s="210" t="s">
        <v>244</v>
      </c>
      <c r="E125" s="211" t="s">
        <v>245</v>
      </c>
      <c r="F125" s="199"/>
      <c r="G125" s="181"/>
      <c r="H125" s="181"/>
      <c r="I125" s="181"/>
      <c r="J125" s="181"/>
      <c r="K125" s="181"/>
      <c r="L125" s="181"/>
      <c r="M125" s="181"/>
      <c r="N125" s="181"/>
      <c r="O125" s="181"/>
    </row>
    <row r="126" spans="1:28" s="182" customFormat="1" ht="25.15" customHeight="1" x14ac:dyDescent="0.25">
      <c r="A126" s="207"/>
      <c r="B126" s="212" t="s">
        <v>762</v>
      </c>
      <c r="C126" s="213" t="s">
        <v>763</v>
      </c>
      <c r="D126" s="210" t="s">
        <v>244</v>
      </c>
      <c r="E126" s="211" t="s">
        <v>245</v>
      </c>
      <c r="F126" s="199"/>
      <c r="G126" s="181"/>
      <c r="H126" s="181"/>
      <c r="I126" s="181"/>
      <c r="J126" s="181"/>
      <c r="K126" s="181"/>
      <c r="L126" s="181"/>
      <c r="M126" s="181"/>
      <c r="N126" s="181"/>
      <c r="O126" s="181"/>
    </row>
    <row r="127" spans="1:28" s="182" customFormat="1" ht="25.15" customHeight="1" x14ac:dyDescent="0.25">
      <c r="A127" s="207"/>
      <c r="B127" s="212" t="s">
        <v>764</v>
      </c>
      <c r="C127" s="213" t="s">
        <v>765</v>
      </c>
      <c r="D127" s="210" t="s">
        <v>244</v>
      </c>
      <c r="E127" s="211" t="s">
        <v>245</v>
      </c>
      <c r="F127" s="199"/>
      <c r="G127" s="181"/>
      <c r="H127" s="181"/>
      <c r="I127" s="181"/>
      <c r="J127" s="181"/>
      <c r="K127" s="181"/>
      <c r="L127" s="181"/>
      <c r="M127" s="181"/>
      <c r="N127" s="181"/>
      <c r="O127" s="181"/>
    </row>
    <row r="128" spans="1:28" s="182" customFormat="1" ht="25.15" customHeight="1" x14ac:dyDescent="0.25">
      <c r="A128" s="207"/>
      <c r="B128" s="223" t="s">
        <v>766</v>
      </c>
      <c r="C128" s="209" t="s">
        <v>767</v>
      </c>
      <c r="D128" s="210" t="s">
        <v>244</v>
      </c>
      <c r="E128" s="211" t="s">
        <v>245</v>
      </c>
      <c r="F128" s="199"/>
      <c r="G128" s="181"/>
      <c r="H128" s="181"/>
      <c r="I128" s="181"/>
      <c r="J128" s="181"/>
      <c r="K128" s="181"/>
      <c r="L128" s="181"/>
      <c r="M128" s="181"/>
      <c r="N128" s="181"/>
      <c r="O128" s="181"/>
    </row>
    <row r="129" spans="1:15" s="182" customFormat="1" ht="25.15" customHeight="1" x14ac:dyDescent="0.25">
      <c r="A129" s="207"/>
      <c r="B129" s="208" t="s">
        <v>1469</v>
      </c>
      <c r="C129" s="209" t="s">
        <v>1470</v>
      </c>
      <c r="D129" s="210" t="s">
        <v>1392</v>
      </c>
      <c r="E129" s="211"/>
      <c r="F129" s="199"/>
      <c r="G129" s="181"/>
      <c r="H129" s="181"/>
      <c r="I129" s="181"/>
      <c r="J129" s="181"/>
      <c r="K129" s="181"/>
      <c r="L129" s="181"/>
      <c r="M129" s="181"/>
      <c r="N129" s="181"/>
      <c r="O129" s="181"/>
    </row>
    <row r="130" spans="1:15" s="182" customFormat="1" ht="25.15" customHeight="1" x14ac:dyDescent="0.25">
      <c r="A130" s="207"/>
      <c r="B130" s="212" t="s">
        <v>768</v>
      </c>
      <c r="C130" s="213" t="s">
        <v>769</v>
      </c>
      <c r="D130" s="210" t="s">
        <v>244</v>
      </c>
      <c r="E130" s="211" t="s">
        <v>245</v>
      </c>
      <c r="F130" s="199"/>
      <c r="G130" s="181"/>
      <c r="H130" s="181"/>
      <c r="I130" s="181"/>
      <c r="J130" s="181"/>
      <c r="K130" s="181"/>
      <c r="L130" s="181"/>
      <c r="M130" s="181"/>
      <c r="N130" s="181"/>
      <c r="O130" s="181"/>
    </row>
    <row r="131" spans="1:15" s="182" customFormat="1" ht="25.15" customHeight="1" x14ac:dyDescent="0.25">
      <c r="A131" s="207"/>
      <c r="B131" s="212" t="s">
        <v>770</v>
      </c>
      <c r="C131" s="213" t="s">
        <v>771</v>
      </c>
      <c r="D131" s="210" t="s">
        <v>244</v>
      </c>
      <c r="E131" s="211" t="s">
        <v>245</v>
      </c>
      <c r="F131" s="199"/>
      <c r="G131" s="181"/>
      <c r="H131" s="181"/>
      <c r="I131" s="181"/>
      <c r="J131" s="181"/>
      <c r="K131" s="181"/>
      <c r="L131" s="181"/>
      <c r="M131" s="181"/>
      <c r="N131" s="181"/>
      <c r="O131" s="181"/>
    </row>
    <row r="132" spans="1:15" s="182" customFormat="1" ht="25.15" customHeight="1" x14ac:dyDescent="0.25">
      <c r="A132" s="207"/>
      <c r="B132" s="212" t="s">
        <v>772</v>
      </c>
      <c r="C132" s="213" t="s">
        <v>773</v>
      </c>
      <c r="D132" s="210" t="s">
        <v>244</v>
      </c>
      <c r="E132" s="211" t="s">
        <v>245</v>
      </c>
      <c r="F132" s="199"/>
      <c r="G132" s="181"/>
      <c r="H132" s="181"/>
      <c r="I132" s="181"/>
      <c r="J132" s="181"/>
      <c r="K132" s="181"/>
      <c r="L132" s="181"/>
      <c r="M132" s="181"/>
      <c r="N132" s="181"/>
      <c r="O132" s="181"/>
    </row>
    <row r="133" spans="1:15" s="182" customFormat="1" ht="25.15" customHeight="1" x14ac:dyDescent="0.25">
      <c r="A133" s="207"/>
      <c r="B133" s="207" t="s">
        <v>112</v>
      </c>
      <c r="C133" s="211" t="s">
        <v>1471</v>
      </c>
      <c r="D133" s="210" t="s">
        <v>111</v>
      </c>
      <c r="E133" s="220" t="s">
        <v>1471</v>
      </c>
      <c r="F133" s="199"/>
      <c r="G133" s="181"/>
      <c r="H133" s="181"/>
      <c r="I133" s="181"/>
      <c r="J133" s="181"/>
      <c r="K133" s="181"/>
      <c r="L133" s="181"/>
      <c r="M133" s="181"/>
      <c r="N133" s="181"/>
      <c r="O133" s="181"/>
    </row>
    <row r="134" spans="1:15" s="182" customFormat="1" ht="25.15" customHeight="1" x14ac:dyDescent="0.25">
      <c r="A134" s="207"/>
      <c r="B134" s="207" t="s">
        <v>112</v>
      </c>
      <c r="C134" s="211" t="s">
        <v>1472</v>
      </c>
      <c r="D134" s="210" t="s">
        <v>120</v>
      </c>
      <c r="E134" s="220" t="s">
        <v>1472</v>
      </c>
      <c r="F134" s="199"/>
      <c r="G134" s="181"/>
      <c r="H134" s="181"/>
      <c r="I134" s="181"/>
      <c r="J134" s="181"/>
      <c r="K134" s="181"/>
      <c r="L134" s="181"/>
      <c r="M134" s="181"/>
      <c r="N134" s="181"/>
      <c r="O134" s="181"/>
    </row>
    <row r="135" spans="1:15" s="182" customFormat="1" ht="25.15" customHeight="1" x14ac:dyDescent="0.25">
      <c r="A135" s="207"/>
      <c r="B135" s="207" t="s">
        <v>112</v>
      </c>
      <c r="C135" s="211" t="s">
        <v>1473</v>
      </c>
      <c r="D135" s="210" t="s">
        <v>124</v>
      </c>
      <c r="E135" s="220" t="s">
        <v>1473</v>
      </c>
      <c r="F135" s="199"/>
      <c r="G135" s="181"/>
      <c r="H135" s="181"/>
      <c r="I135" s="181"/>
      <c r="J135" s="181"/>
      <c r="K135" s="181"/>
      <c r="L135" s="181"/>
      <c r="M135" s="181"/>
      <c r="N135" s="181"/>
      <c r="O135" s="181"/>
    </row>
    <row r="136" spans="1:15" s="182" customFormat="1" ht="25.15" customHeight="1" x14ac:dyDescent="0.25">
      <c r="A136" s="207"/>
      <c r="B136" s="207" t="s">
        <v>112</v>
      </c>
      <c r="C136" s="211" t="s">
        <v>1474</v>
      </c>
      <c r="D136" s="210" t="s">
        <v>132</v>
      </c>
      <c r="E136" s="220" t="s">
        <v>1475</v>
      </c>
      <c r="F136" s="199"/>
      <c r="G136" s="181"/>
      <c r="H136" s="181"/>
      <c r="I136" s="181"/>
      <c r="J136" s="181"/>
      <c r="K136" s="181"/>
      <c r="L136" s="181"/>
      <c r="M136" s="181"/>
      <c r="N136" s="181"/>
      <c r="O136" s="181"/>
    </row>
    <row r="137" spans="1:15" s="182" customFormat="1" ht="25.15" customHeight="1" x14ac:dyDescent="0.25">
      <c r="A137" s="207"/>
      <c r="B137" s="207" t="s">
        <v>112</v>
      </c>
      <c r="C137" s="211" t="s">
        <v>1476</v>
      </c>
      <c r="D137" s="210" t="s">
        <v>142</v>
      </c>
      <c r="E137" s="220" t="s">
        <v>1476</v>
      </c>
      <c r="F137" s="199"/>
      <c r="G137" s="181"/>
      <c r="H137" s="181"/>
      <c r="I137" s="181"/>
      <c r="J137" s="181"/>
      <c r="K137" s="181"/>
      <c r="L137" s="181"/>
      <c r="M137" s="181"/>
      <c r="N137" s="181"/>
      <c r="O137" s="181"/>
    </row>
    <row r="138" spans="1:15" s="182" customFormat="1" ht="25.15" customHeight="1" x14ac:dyDescent="0.25">
      <c r="A138" s="207"/>
      <c r="B138" s="207" t="s">
        <v>112</v>
      </c>
      <c r="C138" s="211" t="s">
        <v>1477</v>
      </c>
      <c r="D138" s="210" t="s">
        <v>153</v>
      </c>
      <c r="E138" s="220" t="s">
        <v>1477</v>
      </c>
      <c r="F138" s="199"/>
      <c r="G138" s="181"/>
      <c r="H138" s="181"/>
      <c r="I138" s="181"/>
      <c r="J138" s="181"/>
      <c r="K138" s="181"/>
      <c r="L138" s="181"/>
      <c r="M138" s="181"/>
      <c r="N138" s="181"/>
      <c r="O138" s="181"/>
    </row>
    <row r="139" spans="1:15" s="182" customFormat="1" ht="25.15" customHeight="1" x14ac:dyDescent="0.25">
      <c r="A139" s="207"/>
      <c r="B139" s="207" t="s">
        <v>112</v>
      </c>
      <c r="C139" s="211" t="s">
        <v>1478</v>
      </c>
      <c r="D139" s="210" t="s">
        <v>155</v>
      </c>
      <c r="E139" s="220" t="s">
        <v>1478</v>
      </c>
      <c r="F139" s="199"/>
      <c r="G139" s="181"/>
      <c r="H139" s="181"/>
      <c r="I139" s="181"/>
      <c r="J139" s="181"/>
      <c r="K139" s="181"/>
      <c r="L139" s="181"/>
      <c r="M139" s="181"/>
      <c r="N139" s="181"/>
      <c r="O139" s="181"/>
    </row>
    <row r="140" spans="1:15" s="182" customFormat="1" ht="25.15" customHeight="1" x14ac:dyDescent="0.25">
      <c r="A140" s="207"/>
      <c r="B140" s="207" t="s">
        <v>112</v>
      </c>
      <c r="C140" s="211" t="s">
        <v>1479</v>
      </c>
      <c r="D140" s="210" t="s">
        <v>264</v>
      </c>
      <c r="E140" s="220" t="s">
        <v>1479</v>
      </c>
      <c r="F140" s="199"/>
      <c r="G140" s="181"/>
      <c r="H140" s="181"/>
      <c r="I140" s="181"/>
      <c r="J140" s="181"/>
      <c r="K140" s="181"/>
      <c r="L140" s="181"/>
      <c r="M140" s="181"/>
      <c r="N140" s="181"/>
      <c r="O140" s="181"/>
    </row>
    <row r="141" spans="1:15" s="182" customFormat="1" ht="25.15" customHeight="1" x14ac:dyDescent="0.25">
      <c r="A141" s="207"/>
      <c r="B141" s="207" t="s">
        <v>112</v>
      </c>
      <c r="C141" s="211" t="s">
        <v>1480</v>
      </c>
      <c r="D141" s="210" t="s">
        <v>266</v>
      </c>
      <c r="E141" s="220" t="s">
        <v>1480</v>
      </c>
      <c r="F141" s="199"/>
      <c r="G141" s="181"/>
      <c r="H141" s="181"/>
      <c r="I141" s="181"/>
      <c r="J141" s="181"/>
      <c r="K141" s="181"/>
      <c r="L141" s="181"/>
      <c r="M141" s="181"/>
      <c r="N141" s="181"/>
      <c r="O141" s="181"/>
    </row>
    <row r="142" spans="1:15" s="182" customFormat="1" ht="25.15" customHeight="1" x14ac:dyDescent="0.25">
      <c r="A142" s="207"/>
      <c r="B142" s="208" t="s">
        <v>1481</v>
      </c>
      <c r="C142" s="209" t="s">
        <v>1482</v>
      </c>
      <c r="D142" s="210" t="s">
        <v>1392</v>
      </c>
      <c r="E142" s="228"/>
      <c r="F142" s="199"/>
      <c r="G142" s="181"/>
      <c r="H142" s="181"/>
      <c r="I142" s="181"/>
      <c r="J142" s="181"/>
      <c r="K142" s="181"/>
      <c r="L142" s="181"/>
      <c r="M142" s="181"/>
      <c r="N142" s="181"/>
      <c r="O142" s="181"/>
    </row>
    <row r="143" spans="1:15" s="182" customFormat="1" ht="25.15" customHeight="1" x14ac:dyDescent="0.25">
      <c r="A143" s="207"/>
      <c r="B143" s="212" t="s">
        <v>1483</v>
      </c>
      <c r="C143" s="213" t="s">
        <v>1484</v>
      </c>
      <c r="D143" s="210" t="s">
        <v>1392</v>
      </c>
      <c r="E143" s="228"/>
      <c r="F143" s="199"/>
      <c r="G143" s="181"/>
      <c r="H143" s="181"/>
      <c r="I143" s="181"/>
      <c r="J143" s="181"/>
      <c r="K143" s="181"/>
      <c r="L143" s="181"/>
      <c r="M143" s="181"/>
      <c r="N143" s="181"/>
      <c r="O143" s="181"/>
    </row>
    <row r="144" spans="1:15" s="182" customFormat="1" ht="25.15" customHeight="1" x14ac:dyDescent="0.25">
      <c r="A144" s="207"/>
      <c r="B144" s="214" t="s">
        <v>1485</v>
      </c>
      <c r="C144" s="215" t="s">
        <v>1486</v>
      </c>
      <c r="D144" s="210" t="s">
        <v>1392</v>
      </c>
      <c r="E144" s="211"/>
      <c r="F144" s="199"/>
      <c r="G144" s="181"/>
      <c r="H144" s="181"/>
      <c r="I144" s="181"/>
      <c r="J144" s="181"/>
      <c r="K144" s="181"/>
      <c r="L144" s="181"/>
      <c r="M144" s="181"/>
      <c r="N144" s="181"/>
      <c r="O144" s="181"/>
    </row>
    <row r="145" spans="1:15" s="184" customFormat="1" ht="25.15" customHeight="1" x14ac:dyDescent="0.25">
      <c r="A145" s="217"/>
      <c r="B145" s="216" t="s">
        <v>781</v>
      </c>
      <c r="C145" s="211" t="s">
        <v>782</v>
      </c>
      <c r="D145" s="210" t="s">
        <v>279</v>
      </c>
      <c r="E145" s="211" t="s">
        <v>280</v>
      </c>
      <c r="F145" s="199"/>
      <c r="G145" s="181"/>
      <c r="H145" s="181"/>
      <c r="I145" s="181"/>
      <c r="J145" s="181"/>
      <c r="K145" s="181"/>
      <c r="L145" s="181"/>
      <c r="M145" s="181"/>
      <c r="N145" s="181"/>
      <c r="O145" s="181"/>
    </row>
    <row r="146" spans="1:15" s="184" customFormat="1" ht="25.15" customHeight="1" x14ac:dyDescent="0.25">
      <c r="A146" s="217"/>
      <c r="B146" s="216" t="s">
        <v>783</v>
      </c>
      <c r="C146" s="211" t="s">
        <v>784</v>
      </c>
      <c r="D146" s="210" t="s">
        <v>279</v>
      </c>
      <c r="E146" s="211" t="s">
        <v>280</v>
      </c>
      <c r="F146" s="199"/>
      <c r="G146" s="181"/>
      <c r="H146" s="181"/>
      <c r="I146" s="181"/>
      <c r="J146" s="181"/>
      <c r="K146" s="181"/>
      <c r="L146" s="181"/>
      <c r="M146" s="181"/>
      <c r="N146" s="181"/>
      <c r="O146" s="181"/>
    </row>
    <row r="147" spans="1:15" s="184" customFormat="1" ht="25.15" customHeight="1" x14ac:dyDescent="0.25">
      <c r="A147" s="217"/>
      <c r="B147" s="216" t="s">
        <v>785</v>
      </c>
      <c r="C147" s="211" t="s">
        <v>786</v>
      </c>
      <c r="D147" s="210" t="s">
        <v>279</v>
      </c>
      <c r="E147" s="211" t="s">
        <v>280</v>
      </c>
      <c r="F147" s="199"/>
      <c r="G147" s="181"/>
      <c r="H147" s="181"/>
      <c r="I147" s="181"/>
      <c r="J147" s="181"/>
      <c r="K147" s="181"/>
      <c r="L147" s="181"/>
      <c r="M147" s="181"/>
      <c r="N147" s="181"/>
      <c r="O147" s="181"/>
    </row>
    <row r="148" spans="1:15" s="185" customFormat="1" ht="25.15" customHeight="1" x14ac:dyDescent="0.25">
      <c r="A148" s="217" t="s">
        <v>1409</v>
      </c>
      <c r="B148" s="216" t="s">
        <v>789</v>
      </c>
      <c r="C148" s="211" t="s">
        <v>790</v>
      </c>
      <c r="D148" s="210" t="s">
        <v>279</v>
      </c>
      <c r="E148" s="211" t="s">
        <v>280</v>
      </c>
      <c r="F148" s="199"/>
      <c r="G148" s="181"/>
      <c r="H148" s="181"/>
      <c r="I148" s="181"/>
      <c r="J148" s="181"/>
      <c r="K148" s="181"/>
      <c r="L148" s="181"/>
      <c r="M148" s="181"/>
      <c r="N148" s="181"/>
      <c r="O148" s="181"/>
    </row>
    <row r="149" spans="1:15" s="185" customFormat="1" ht="25.15" customHeight="1" x14ac:dyDescent="0.25">
      <c r="A149" s="217" t="s">
        <v>1437</v>
      </c>
      <c r="B149" s="216" t="s">
        <v>791</v>
      </c>
      <c r="C149" s="211" t="s">
        <v>792</v>
      </c>
      <c r="D149" s="210" t="s">
        <v>279</v>
      </c>
      <c r="E149" s="211" t="s">
        <v>280</v>
      </c>
      <c r="F149" s="199"/>
      <c r="G149" s="181"/>
      <c r="H149" s="181"/>
      <c r="I149" s="181"/>
      <c r="J149" s="181"/>
      <c r="K149" s="181"/>
      <c r="L149" s="181"/>
      <c r="M149" s="181"/>
      <c r="N149" s="181"/>
      <c r="O149" s="181"/>
    </row>
    <row r="150" spans="1:15" s="185" customFormat="1" ht="25.15" customHeight="1" x14ac:dyDescent="0.25">
      <c r="A150" s="217"/>
      <c r="B150" s="216" t="s">
        <v>793</v>
      </c>
      <c r="C150" s="211" t="s">
        <v>794</v>
      </c>
      <c r="D150" s="210" t="s">
        <v>279</v>
      </c>
      <c r="E150" s="211" t="s">
        <v>280</v>
      </c>
      <c r="F150" s="199"/>
      <c r="G150" s="181"/>
      <c r="H150" s="181"/>
      <c r="I150" s="181"/>
      <c r="J150" s="181"/>
      <c r="K150" s="181"/>
      <c r="L150" s="181"/>
      <c r="M150" s="181"/>
      <c r="N150" s="181"/>
      <c r="O150" s="181"/>
    </row>
    <row r="151" spans="1:15" s="185" customFormat="1" ht="25.15" customHeight="1" x14ac:dyDescent="0.25">
      <c r="A151" s="221"/>
      <c r="B151" s="214" t="s">
        <v>1487</v>
      </c>
      <c r="C151" s="215" t="s">
        <v>1488</v>
      </c>
      <c r="D151" s="210" t="s">
        <v>1392</v>
      </c>
      <c r="E151" s="211"/>
      <c r="F151" s="199"/>
      <c r="G151" s="181"/>
      <c r="H151" s="181"/>
      <c r="I151" s="181"/>
      <c r="J151" s="181"/>
      <c r="K151" s="181"/>
      <c r="L151" s="181"/>
      <c r="M151" s="181"/>
      <c r="N151" s="181"/>
      <c r="O151" s="181"/>
    </row>
    <row r="152" spans="1:15" s="182" customFormat="1" ht="25.15" customHeight="1" x14ac:dyDescent="0.25">
      <c r="A152" s="207" t="s">
        <v>1409</v>
      </c>
      <c r="B152" s="216" t="s">
        <v>795</v>
      </c>
      <c r="C152" s="211" t="s">
        <v>796</v>
      </c>
      <c r="D152" s="210" t="s">
        <v>281</v>
      </c>
      <c r="E152" s="211" t="s">
        <v>282</v>
      </c>
      <c r="F152" s="199"/>
      <c r="G152" s="181"/>
      <c r="H152" s="181"/>
      <c r="I152" s="181"/>
      <c r="J152" s="181"/>
      <c r="K152" s="181"/>
      <c r="L152" s="181"/>
      <c r="M152" s="181"/>
      <c r="N152" s="181"/>
      <c r="O152" s="181"/>
    </row>
    <row r="153" spans="1:15" s="182" customFormat="1" ht="25.15" customHeight="1" x14ac:dyDescent="0.25">
      <c r="A153" s="207" t="s">
        <v>1437</v>
      </c>
      <c r="B153" s="216" t="s">
        <v>797</v>
      </c>
      <c r="C153" s="211" t="s">
        <v>798</v>
      </c>
      <c r="D153" s="210" t="s">
        <v>281</v>
      </c>
      <c r="E153" s="211" t="s">
        <v>282</v>
      </c>
      <c r="F153" s="199"/>
      <c r="G153" s="181"/>
      <c r="H153" s="181"/>
      <c r="I153" s="181"/>
      <c r="J153" s="181"/>
      <c r="K153" s="181"/>
      <c r="L153" s="181"/>
      <c r="M153" s="181"/>
      <c r="N153" s="181"/>
      <c r="O153" s="181"/>
    </row>
    <row r="154" spans="1:15" s="182" customFormat="1" ht="25.15" customHeight="1" x14ac:dyDescent="0.25">
      <c r="A154" s="207"/>
      <c r="B154" s="216" t="s">
        <v>799</v>
      </c>
      <c r="C154" s="211" t="s">
        <v>800</v>
      </c>
      <c r="D154" s="210" t="s">
        <v>281</v>
      </c>
      <c r="E154" s="211" t="s">
        <v>282</v>
      </c>
      <c r="F154" s="199"/>
      <c r="G154" s="181"/>
      <c r="H154" s="181"/>
      <c r="I154" s="181"/>
      <c r="J154" s="181"/>
      <c r="K154" s="181"/>
      <c r="L154" s="181"/>
      <c r="M154" s="181"/>
      <c r="N154" s="181"/>
      <c r="O154" s="181"/>
    </row>
    <row r="155" spans="1:15" s="182" customFormat="1" ht="25.15" customHeight="1" x14ac:dyDescent="0.25">
      <c r="A155" s="207"/>
      <c r="B155" s="214" t="s">
        <v>1489</v>
      </c>
      <c r="C155" s="215" t="s">
        <v>1490</v>
      </c>
      <c r="D155" s="210" t="s">
        <v>1392</v>
      </c>
      <c r="E155" s="211"/>
      <c r="F155" s="199"/>
      <c r="G155" s="181"/>
      <c r="H155" s="181"/>
      <c r="I155" s="181"/>
      <c r="J155" s="181"/>
      <c r="K155" s="181"/>
      <c r="L155" s="181"/>
      <c r="M155" s="181"/>
      <c r="N155" s="181"/>
      <c r="O155" s="181"/>
    </row>
    <row r="156" spans="1:15" s="182" customFormat="1" ht="25.15" customHeight="1" x14ac:dyDescent="0.25">
      <c r="A156" s="207"/>
      <c r="B156" s="216" t="s">
        <v>801</v>
      </c>
      <c r="C156" s="211" t="s">
        <v>802</v>
      </c>
      <c r="D156" s="210" t="s">
        <v>283</v>
      </c>
      <c r="E156" s="211" t="s">
        <v>284</v>
      </c>
      <c r="F156" s="199"/>
      <c r="G156" s="181"/>
      <c r="H156" s="181"/>
      <c r="I156" s="181"/>
      <c r="J156" s="181"/>
      <c r="K156" s="181"/>
      <c r="L156" s="181"/>
      <c r="M156" s="181"/>
      <c r="N156" s="181"/>
      <c r="O156" s="181"/>
    </row>
    <row r="157" spans="1:15" s="182" customFormat="1" ht="25.15" customHeight="1" x14ac:dyDescent="0.25">
      <c r="A157" s="207"/>
      <c r="B157" s="216" t="s">
        <v>803</v>
      </c>
      <c r="C157" s="211" t="s">
        <v>804</v>
      </c>
      <c r="D157" s="210" t="s">
        <v>283</v>
      </c>
      <c r="E157" s="211" t="s">
        <v>284</v>
      </c>
      <c r="F157" s="199"/>
      <c r="G157" s="181"/>
      <c r="H157" s="181"/>
      <c r="I157" s="181"/>
      <c r="J157" s="181"/>
      <c r="K157" s="181"/>
      <c r="L157" s="181"/>
      <c r="M157" s="181"/>
      <c r="N157" s="181"/>
      <c r="O157" s="181"/>
    </row>
    <row r="158" spans="1:15" s="182" customFormat="1" ht="25.15" customHeight="1" x14ac:dyDescent="0.25">
      <c r="A158" s="207"/>
      <c r="B158" s="216" t="s">
        <v>805</v>
      </c>
      <c r="C158" s="211" t="s">
        <v>806</v>
      </c>
      <c r="D158" s="210" t="s">
        <v>283</v>
      </c>
      <c r="E158" s="211" t="s">
        <v>284</v>
      </c>
      <c r="F158" s="199"/>
      <c r="G158" s="181"/>
      <c r="H158" s="181"/>
      <c r="I158" s="181"/>
      <c r="J158" s="181"/>
      <c r="K158" s="181"/>
      <c r="L158" s="181"/>
      <c r="M158" s="181"/>
      <c r="N158" s="181"/>
      <c r="O158" s="181"/>
    </row>
    <row r="159" spans="1:15" s="182" customFormat="1" ht="25.15" customHeight="1" x14ac:dyDescent="0.25">
      <c r="A159" s="207"/>
      <c r="B159" s="219" t="s">
        <v>807</v>
      </c>
      <c r="C159" s="215" t="s">
        <v>808</v>
      </c>
      <c r="D159" s="210" t="s">
        <v>285</v>
      </c>
      <c r="E159" s="211" t="s">
        <v>286</v>
      </c>
      <c r="F159" s="199"/>
      <c r="G159" s="181"/>
      <c r="H159" s="181"/>
      <c r="I159" s="181"/>
      <c r="J159" s="181"/>
      <c r="K159" s="181"/>
      <c r="L159" s="181"/>
      <c r="M159" s="181"/>
      <c r="N159" s="181"/>
      <c r="O159" s="181"/>
    </row>
    <row r="160" spans="1:15" s="182" customFormat="1" ht="25.15" customHeight="1" x14ac:dyDescent="0.25">
      <c r="A160" s="207"/>
      <c r="B160" s="219" t="s">
        <v>809</v>
      </c>
      <c r="C160" s="215" t="s">
        <v>810</v>
      </c>
      <c r="D160" s="210" t="s">
        <v>287</v>
      </c>
      <c r="E160" s="211" t="s">
        <v>288</v>
      </c>
      <c r="F160" s="199"/>
      <c r="G160" s="181"/>
      <c r="H160" s="181"/>
      <c r="I160" s="181"/>
      <c r="J160" s="181"/>
      <c r="K160" s="181"/>
      <c r="L160" s="181"/>
      <c r="M160" s="181"/>
      <c r="N160" s="181"/>
      <c r="O160" s="181"/>
    </row>
    <row r="161" spans="1:15" s="182" customFormat="1" ht="25.15" customHeight="1" x14ac:dyDescent="0.25">
      <c r="A161" s="207"/>
      <c r="B161" s="219" t="s">
        <v>811</v>
      </c>
      <c r="C161" s="215" t="s">
        <v>812</v>
      </c>
      <c r="D161" s="210" t="s">
        <v>289</v>
      </c>
      <c r="E161" s="211" t="s">
        <v>290</v>
      </c>
      <c r="F161" s="199"/>
      <c r="G161" s="181"/>
      <c r="H161" s="181"/>
      <c r="I161" s="181"/>
      <c r="J161" s="181"/>
      <c r="K161" s="181"/>
      <c r="L161" s="181"/>
      <c r="M161" s="181"/>
      <c r="N161" s="181"/>
      <c r="O161" s="181"/>
    </row>
    <row r="162" spans="1:15" s="182" customFormat="1" ht="25.15" customHeight="1" x14ac:dyDescent="0.25">
      <c r="A162" s="207"/>
      <c r="B162" s="219" t="s">
        <v>813</v>
      </c>
      <c r="C162" s="215" t="s">
        <v>814</v>
      </c>
      <c r="D162" s="210" t="s">
        <v>291</v>
      </c>
      <c r="E162" s="211" t="s">
        <v>292</v>
      </c>
      <c r="F162" s="199"/>
      <c r="G162" s="181"/>
      <c r="H162" s="181"/>
      <c r="I162" s="181"/>
      <c r="J162" s="181"/>
      <c r="K162" s="181"/>
      <c r="L162" s="181"/>
      <c r="M162" s="181"/>
      <c r="N162" s="181"/>
      <c r="O162" s="181"/>
    </row>
    <row r="163" spans="1:15" s="182" customFormat="1" ht="25.15" customHeight="1" x14ac:dyDescent="0.25">
      <c r="A163" s="207"/>
      <c r="B163" s="219" t="s">
        <v>815</v>
      </c>
      <c r="C163" s="215" t="s">
        <v>816</v>
      </c>
      <c r="D163" s="210" t="s">
        <v>293</v>
      </c>
      <c r="E163" s="211" t="s">
        <v>294</v>
      </c>
      <c r="F163" s="199"/>
      <c r="G163" s="181"/>
      <c r="H163" s="181"/>
      <c r="I163" s="181"/>
      <c r="J163" s="181"/>
      <c r="K163" s="181"/>
      <c r="L163" s="181"/>
      <c r="M163" s="181"/>
      <c r="N163" s="181"/>
      <c r="O163" s="181"/>
    </row>
    <row r="164" spans="1:15" s="182" customFormat="1" ht="25.15" customHeight="1" x14ac:dyDescent="0.25">
      <c r="A164" s="207" t="s">
        <v>1409</v>
      </c>
      <c r="B164" s="214" t="s">
        <v>1491</v>
      </c>
      <c r="C164" s="215" t="s">
        <v>1492</v>
      </c>
      <c r="D164" s="210" t="s">
        <v>1392</v>
      </c>
      <c r="E164" s="211"/>
      <c r="F164" s="199"/>
      <c r="G164" s="181"/>
      <c r="H164" s="181"/>
      <c r="I164" s="181"/>
      <c r="J164" s="181"/>
      <c r="K164" s="181"/>
      <c r="L164" s="181"/>
      <c r="M164" s="181"/>
      <c r="N164" s="181"/>
      <c r="O164" s="181"/>
    </row>
    <row r="165" spans="1:15" s="182" customFormat="1" ht="25.15" customHeight="1" x14ac:dyDescent="0.25">
      <c r="A165" s="207" t="s">
        <v>1409</v>
      </c>
      <c r="B165" s="219" t="s">
        <v>817</v>
      </c>
      <c r="C165" s="215" t="s">
        <v>818</v>
      </c>
      <c r="D165" s="210" t="s">
        <v>279</v>
      </c>
      <c r="E165" s="211" t="s">
        <v>280</v>
      </c>
      <c r="F165" s="199"/>
      <c r="G165" s="181"/>
      <c r="H165" s="181"/>
      <c r="I165" s="181"/>
      <c r="J165" s="181"/>
      <c r="K165" s="181"/>
      <c r="L165" s="181"/>
      <c r="M165" s="181"/>
      <c r="N165" s="181"/>
      <c r="O165" s="181"/>
    </row>
    <row r="166" spans="1:15" s="182" customFormat="1" ht="25.15" customHeight="1" x14ac:dyDescent="0.25">
      <c r="A166" s="207" t="s">
        <v>1409</v>
      </c>
      <c r="B166" s="219" t="s">
        <v>821</v>
      </c>
      <c r="C166" s="215" t="s">
        <v>822</v>
      </c>
      <c r="D166" s="210" t="s">
        <v>283</v>
      </c>
      <c r="E166" s="211" t="s">
        <v>284</v>
      </c>
      <c r="F166" s="199"/>
      <c r="G166" s="181"/>
      <c r="H166" s="181"/>
      <c r="I166" s="181"/>
      <c r="J166" s="181"/>
      <c r="K166" s="181"/>
      <c r="L166" s="181"/>
      <c r="M166" s="181"/>
      <c r="N166" s="181"/>
      <c r="O166" s="181"/>
    </row>
    <row r="167" spans="1:15" s="182" customFormat="1" ht="25.15" customHeight="1" x14ac:dyDescent="0.25">
      <c r="A167" s="207" t="s">
        <v>1409</v>
      </c>
      <c r="B167" s="219" t="s">
        <v>823</v>
      </c>
      <c r="C167" s="215" t="s">
        <v>824</v>
      </c>
      <c r="D167" s="210" t="s">
        <v>285</v>
      </c>
      <c r="E167" s="211" t="s">
        <v>286</v>
      </c>
      <c r="F167" s="199"/>
      <c r="G167" s="181"/>
      <c r="H167" s="181"/>
      <c r="I167" s="181"/>
      <c r="J167" s="181"/>
      <c r="K167" s="181"/>
      <c r="L167" s="181"/>
      <c r="M167" s="181"/>
      <c r="N167" s="181"/>
      <c r="O167" s="181"/>
    </row>
    <row r="168" spans="1:15" s="182" customFormat="1" ht="25.15" customHeight="1" x14ac:dyDescent="0.25">
      <c r="A168" s="207" t="s">
        <v>1409</v>
      </c>
      <c r="B168" s="219" t="s">
        <v>825</v>
      </c>
      <c r="C168" s="215" t="s">
        <v>826</v>
      </c>
      <c r="D168" s="210" t="s">
        <v>287</v>
      </c>
      <c r="E168" s="211" t="s">
        <v>288</v>
      </c>
      <c r="F168" s="199"/>
      <c r="G168" s="181"/>
      <c r="H168" s="181"/>
      <c r="I168" s="181"/>
      <c r="J168" s="181"/>
      <c r="K168" s="181"/>
      <c r="L168" s="181"/>
      <c r="M168" s="181"/>
      <c r="N168" s="181"/>
      <c r="O168" s="181"/>
    </row>
    <row r="169" spans="1:15" s="182" customFormat="1" ht="25.15" customHeight="1" x14ac:dyDescent="0.25">
      <c r="A169" s="207" t="s">
        <v>1409</v>
      </c>
      <c r="B169" s="219" t="s">
        <v>827</v>
      </c>
      <c r="C169" s="215" t="s">
        <v>828</v>
      </c>
      <c r="D169" s="210" t="s">
        <v>289</v>
      </c>
      <c r="E169" s="211" t="s">
        <v>290</v>
      </c>
      <c r="F169" s="199"/>
      <c r="G169" s="181"/>
      <c r="H169" s="181"/>
      <c r="I169" s="181"/>
      <c r="J169" s="181"/>
      <c r="K169" s="181"/>
      <c r="L169" s="181"/>
      <c r="M169" s="181"/>
      <c r="N169" s="181"/>
      <c r="O169" s="181"/>
    </row>
    <row r="170" spans="1:15" s="182" customFormat="1" ht="25.15" customHeight="1" x14ac:dyDescent="0.25">
      <c r="A170" s="207" t="s">
        <v>1409</v>
      </c>
      <c r="B170" s="219" t="s">
        <v>829</v>
      </c>
      <c r="C170" s="215" t="s">
        <v>830</v>
      </c>
      <c r="D170" s="210" t="s">
        <v>291</v>
      </c>
      <c r="E170" s="211" t="s">
        <v>292</v>
      </c>
      <c r="F170" s="199"/>
      <c r="G170" s="181"/>
      <c r="H170" s="181"/>
      <c r="I170" s="181"/>
      <c r="J170" s="181"/>
      <c r="K170" s="181"/>
      <c r="L170" s="181"/>
      <c r="M170" s="181"/>
      <c r="N170" s="181"/>
      <c r="O170" s="181"/>
    </row>
    <row r="171" spans="1:15" s="182" customFormat="1" ht="25.15" customHeight="1" x14ac:dyDescent="0.25">
      <c r="A171" s="207" t="s">
        <v>1409</v>
      </c>
      <c r="B171" s="219" t="s">
        <v>831</v>
      </c>
      <c r="C171" s="215" t="s">
        <v>832</v>
      </c>
      <c r="D171" s="210" t="s">
        <v>293</v>
      </c>
      <c r="E171" s="211" t="s">
        <v>294</v>
      </c>
      <c r="F171" s="199"/>
      <c r="G171" s="181"/>
      <c r="H171" s="181"/>
      <c r="I171" s="181"/>
      <c r="J171" s="181"/>
      <c r="K171" s="181"/>
      <c r="L171" s="181"/>
      <c r="M171" s="181"/>
      <c r="N171" s="181"/>
      <c r="O171" s="181"/>
    </row>
    <row r="172" spans="1:15" s="182" customFormat="1" ht="25.15" customHeight="1" x14ac:dyDescent="0.25">
      <c r="A172" s="207"/>
      <c r="B172" s="212" t="s">
        <v>1493</v>
      </c>
      <c r="C172" s="213" t="s">
        <v>1494</v>
      </c>
      <c r="D172" s="210" t="s">
        <v>1392</v>
      </c>
      <c r="E172" s="211"/>
      <c r="F172" s="199"/>
      <c r="G172" s="181"/>
      <c r="H172" s="181"/>
      <c r="I172" s="181"/>
      <c r="J172" s="181"/>
      <c r="K172" s="181"/>
      <c r="L172" s="181"/>
      <c r="M172" s="181"/>
      <c r="N172" s="181"/>
      <c r="O172" s="181"/>
    </row>
    <row r="173" spans="1:15" s="182" customFormat="1" ht="25.15" customHeight="1" x14ac:dyDescent="0.25">
      <c r="A173" s="207"/>
      <c r="B173" s="219" t="s">
        <v>299</v>
      </c>
      <c r="C173" s="215" t="s">
        <v>833</v>
      </c>
      <c r="D173" s="210" t="s">
        <v>298</v>
      </c>
      <c r="E173" s="211" t="s">
        <v>300</v>
      </c>
      <c r="F173" s="199"/>
      <c r="G173" s="181"/>
      <c r="H173" s="181"/>
      <c r="I173" s="181"/>
      <c r="J173" s="181"/>
      <c r="K173" s="181"/>
      <c r="L173" s="181"/>
      <c r="M173" s="181"/>
      <c r="N173" s="181"/>
      <c r="O173" s="181"/>
    </row>
    <row r="174" spans="1:15" s="182" customFormat="1" ht="25.15" customHeight="1" x14ac:dyDescent="0.25">
      <c r="A174" s="207"/>
      <c r="B174" s="219" t="s">
        <v>302</v>
      </c>
      <c r="C174" s="215" t="s">
        <v>834</v>
      </c>
      <c r="D174" s="210" t="s">
        <v>301</v>
      </c>
      <c r="E174" s="211" t="s">
        <v>303</v>
      </c>
      <c r="F174" s="199"/>
      <c r="G174" s="181"/>
      <c r="H174" s="181"/>
      <c r="I174" s="181"/>
      <c r="J174" s="181"/>
      <c r="K174" s="181"/>
      <c r="L174" s="181"/>
      <c r="M174" s="181"/>
      <c r="N174" s="181"/>
      <c r="O174" s="181"/>
    </row>
    <row r="175" spans="1:15" s="182" customFormat="1" ht="25.15" customHeight="1" x14ac:dyDescent="0.25">
      <c r="A175" s="207"/>
      <c r="B175" s="219" t="s">
        <v>305</v>
      </c>
      <c r="C175" s="215" t="s">
        <v>835</v>
      </c>
      <c r="D175" s="210" t="s">
        <v>304</v>
      </c>
      <c r="E175" s="211" t="s">
        <v>306</v>
      </c>
      <c r="F175" s="199"/>
      <c r="G175" s="181"/>
      <c r="H175" s="181"/>
      <c r="I175" s="181"/>
      <c r="J175" s="181"/>
      <c r="K175" s="181"/>
      <c r="L175" s="181"/>
      <c r="M175" s="181"/>
      <c r="N175" s="181"/>
      <c r="O175" s="181"/>
    </row>
    <row r="176" spans="1:15" s="182" customFormat="1" ht="25.15" customHeight="1" x14ac:dyDescent="0.25">
      <c r="A176" s="207"/>
      <c r="B176" s="219" t="s">
        <v>308</v>
      </c>
      <c r="C176" s="215" t="s">
        <v>836</v>
      </c>
      <c r="D176" s="210" t="s">
        <v>307</v>
      </c>
      <c r="E176" s="211" t="s">
        <v>309</v>
      </c>
      <c r="F176" s="199"/>
      <c r="G176" s="181"/>
      <c r="H176" s="181"/>
      <c r="I176" s="181"/>
      <c r="J176" s="181"/>
      <c r="K176" s="181"/>
      <c r="L176" s="181"/>
      <c r="M176" s="181"/>
      <c r="N176" s="181"/>
      <c r="O176" s="181"/>
    </row>
    <row r="177" spans="1:15" s="182" customFormat="1" ht="25.15" customHeight="1" x14ac:dyDescent="0.25">
      <c r="A177" s="207"/>
      <c r="B177" s="219" t="s">
        <v>311</v>
      </c>
      <c r="C177" s="215" t="s">
        <v>837</v>
      </c>
      <c r="D177" s="210" t="s">
        <v>310</v>
      </c>
      <c r="E177" s="211" t="s">
        <v>312</v>
      </c>
      <c r="F177" s="199"/>
      <c r="G177" s="181"/>
      <c r="H177" s="181"/>
      <c r="I177" s="181"/>
      <c r="J177" s="181"/>
      <c r="K177" s="181"/>
      <c r="L177" s="181"/>
      <c r="M177" s="181"/>
      <c r="N177" s="181"/>
      <c r="O177" s="181"/>
    </row>
    <row r="178" spans="1:15" s="182" customFormat="1" ht="25.15" customHeight="1" x14ac:dyDescent="0.25">
      <c r="A178" s="207"/>
      <c r="B178" s="219" t="s">
        <v>314</v>
      </c>
      <c r="C178" s="215" t="s">
        <v>838</v>
      </c>
      <c r="D178" s="210" t="s">
        <v>313</v>
      </c>
      <c r="E178" s="211" t="s">
        <v>315</v>
      </c>
      <c r="F178" s="199"/>
      <c r="G178" s="181"/>
      <c r="H178" s="181"/>
      <c r="I178" s="181"/>
      <c r="J178" s="181"/>
      <c r="K178" s="181"/>
      <c r="L178" s="181"/>
      <c r="M178" s="181"/>
      <c r="N178" s="181"/>
      <c r="O178" s="181"/>
    </row>
    <row r="179" spans="1:15" s="182" customFormat="1" ht="25.15" customHeight="1" x14ac:dyDescent="0.25">
      <c r="A179" s="207" t="s">
        <v>1409</v>
      </c>
      <c r="B179" s="219" t="s">
        <v>317</v>
      </c>
      <c r="C179" s="215" t="s">
        <v>839</v>
      </c>
      <c r="D179" s="210" t="s">
        <v>316</v>
      </c>
      <c r="E179" s="211" t="s">
        <v>318</v>
      </c>
      <c r="F179" s="199"/>
      <c r="G179" s="181"/>
      <c r="H179" s="181"/>
      <c r="I179" s="181"/>
      <c r="J179" s="181"/>
      <c r="K179" s="181"/>
      <c r="L179" s="181"/>
      <c r="M179" s="181"/>
      <c r="N179" s="181"/>
      <c r="O179" s="181"/>
    </row>
    <row r="180" spans="1:15" s="182" customFormat="1" ht="25.15" customHeight="1" x14ac:dyDescent="0.25">
      <c r="A180" s="207"/>
      <c r="B180" s="208" t="s">
        <v>1495</v>
      </c>
      <c r="C180" s="209" t="s">
        <v>1496</v>
      </c>
      <c r="D180" s="210" t="s">
        <v>1392</v>
      </c>
      <c r="E180" s="211"/>
      <c r="F180" s="199"/>
      <c r="G180" s="181"/>
      <c r="H180" s="181"/>
      <c r="I180" s="181"/>
      <c r="J180" s="181"/>
      <c r="K180" s="181"/>
      <c r="L180" s="181"/>
      <c r="M180" s="181"/>
      <c r="N180" s="181"/>
      <c r="O180" s="181"/>
    </row>
    <row r="181" spans="1:15" s="182" customFormat="1" ht="25.15" customHeight="1" x14ac:dyDescent="0.25">
      <c r="A181" s="207"/>
      <c r="B181" s="212" t="s">
        <v>1497</v>
      </c>
      <c r="C181" s="213" t="s">
        <v>1498</v>
      </c>
      <c r="D181" s="210" t="s">
        <v>1392</v>
      </c>
      <c r="E181" s="211"/>
      <c r="F181" s="199"/>
      <c r="G181" s="181"/>
      <c r="H181" s="181"/>
      <c r="I181" s="181"/>
      <c r="J181" s="181"/>
      <c r="K181" s="181"/>
      <c r="L181" s="181"/>
      <c r="M181" s="181"/>
      <c r="N181" s="181"/>
      <c r="O181" s="181"/>
    </row>
    <row r="182" spans="1:15" s="182" customFormat="1" ht="25.15" customHeight="1" x14ac:dyDescent="0.25">
      <c r="A182" s="207"/>
      <c r="B182" s="212" t="s">
        <v>1499</v>
      </c>
      <c r="C182" s="213" t="s">
        <v>1500</v>
      </c>
      <c r="D182" s="210" t="s">
        <v>1392</v>
      </c>
      <c r="E182" s="211"/>
      <c r="F182" s="199"/>
      <c r="G182" s="181"/>
      <c r="H182" s="181"/>
      <c r="I182" s="181"/>
      <c r="J182" s="181"/>
      <c r="K182" s="181"/>
      <c r="L182" s="181"/>
      <c r="M182" s="181"/>
      <c r="N182" s="181"/>
      <c r="O182" s="181"/>
    </row>
    <row r="183" spans="1:15" s="182" customFormat="1" ht="25.15" customHeight="1" x14ac:dyDescent="0.25">
      <c r="A183" s="207"/>
      <c r="B183" s="214" t="s">
        <v>1501</v>
      </c>
      <c r="C183" s="215" t="s">
        <v>1502</v>
      </c>
      <c r="D183" s="210" t="s">
        <v>1392</v>
      </c>
      <c r="E183" s="211"/>
      <c r="F183" s="199"/>
      <c r="G183" s="181"/>
      <c r="H183" s="181"/>
      <c r="I183" s="181"/>
      <c r="J183" s="181"/>
      <c r="K183" s="181"/>
      <c r="L183" s="181"/>
      <c r="M183" s="181"/>
      <c r="N183" s="181"/>
      <c r="O183" s="181"/>
    </row>
    <row r="184" spans="1:15" s="182" customFormat="1" ht="25.15" customHeight="1" x14ac:dyDescent="0.25">
      <c r="A184" s="207"/>
      <c r="B184" s="214" t="s">
        <v>840</v>
      </c>
      <c r="C184" s="215" t="s">
        <v>841</v>
      </c>
      <c r="D184" s="210" t="s">
        <v>330</v>
      </c>
      <c r="E184" s="211" t="s">
        <v>332</v>
      </c>
      <c r="F184" s="199"/>
      <c r="G184" s="181"/>
      <c r="H184" s="181"/>
      <c r="I184" s="181"/>
      <c r="J184" s="181"/>
      <c r="K184" s="181"/>
      <c r="L184" s="181"/>
      <c r="M184" s="181"/>
      <c r="N184" s="181"/>
      <c r="O184" s="181"/>
    </row>
    <row r="185" spans="1:15" s="182" customFormat="1" ht="25.15" customHeight="1" x14ac:dyDescent="0.25">
      <c r="A185" s="207"/>
      <c r="B185" s="214" t="s">
        <v>842</v>
      </c>
      <c r="C185" s="215" t="s">
        <v>843</v>
      </c>
      <c r="D185" s="210" t="s">
        <v>330</v>
      </c>
      <c r="E185" s="211" t="s">
        <v>332</v>
      </c>
      <c r="F185" s="199"/>
      <c r="G185" s="181"/>
      <c r="H185" s="181"/>
      <c r="I185" s="181"/>
      <c r="J185" s="181"/>
      <c r="K185" s="181"/>
      <c r="L185" s="181"/>
      <c r="M185" s="181"/>
      <c r="N185" s="181"/>
      <c r="O185" s="181"/>
    </row>
    <row r="186" spans="1:15" s="182" customFormat="1" ht="25.15" customHeight="1" x14ac:dyDescent="0.25">
      <c r="A186" s="207"/>
      <c r="B186" s="214" t="s">
        <v>844</v>
      </c>
      <c r="C186" s="215" t="s">
        <v>845</v>
      </c>
      <c r="D186" s="210" t="s">
        <v>330</v>
      </c>
      <c r="E186" s="211" t="s">
        <v>332</v>
      </c>
      <c r="F186" s="199"/>
      <c r="G186" s="181"/>
      <c r="H186" s="181"/>
      <c r="I186" s="181"/>
      <c r="J186" s="181"/>
      <c r="K186" s="181"/>
      <c r="L186" s="181"/>
      <c r="M186" s="181"/>
      <c r="N186" s="181"/>
      <c r="O186" s="181"/>
    </row>
    <row r="187" spans="1:15" s="182" customFormat="1" ht="25.15" customHeight="1" x14ac:dyDescent="0.25">
      <c r="A187" s="207"/>
      <c r="B187" s="214" t="s">
        <v>846</v>
      </c>
      <c r="C187" s="215" t="s">
        <v>847</v>
      </c>
      <c r="D187" s="210" t="s">
        <v>330</v>
      </c>
      <c r="E187" s="211" t="s">
        <v>332</v>
      </c>
      <c r="F187" s="199"/>
      <c r="G187" s="181"/>
      <c r="H187" s="181"/>
      <c r="I187" s="181"/>
      <c r="J187" s="181"/>
      <c r="K187" s="181"/>
      <c r="L187" s="181"/>
      <c r="M187" s="181"/>
      <c r="N187" s="181"/>
      <c r="O187" s="181"/>
    </row>
    <row r="188" spans="1:15" s="182" customFormat="1" ht="25.15" customHeight="1" x14ac:dyDescent="0.25">
      <c r="A188" s="207" t="s">
        <v>1409</v>
      </c>
      <c r="B188" s="214" t="s">
        <v>848</v>
      </c>
      <c r="C188" s="215" t="s">
        <v>849</v>
      </c>
      <c r="D188" s="210" t="s">
        <v>330</v>
      </c>
      <c r="E188" s="211" t="s">
        <v>332</v>
      </c>
      <c r="F188" s="199"/>
      <c r="G188" s="181"/>
      <c r="H188" s="181"/>
      <c r="I188" s="181"/>
      <c r="J188" s="181"/>
      <c r="K188" s="181"/>
      <c r="L188" s="181"/>
      <c r="M188" s="181"/>
      <c r="N188" s="181"/>
      <c r="O188" s="181"/>
    </row>
    <row r="189" spans="1:15" s="182" customFormat="1" ht="25.15" customHeight="1" x14ac:dyDescent="0.25">
      <c r="A189" s="207" t="s">
        <v>1437</v>
      </c>
      <c r="B189" s="214" t="s">
        <v>850</v>
      </c>
      <c r="C189" s="215" t="s">
        <v>851</v>
      </c>
      <c r="D189" s="210" t="s">
        <v>330</v>
      </c>
      <c r="E189" s="211" t="s">
        <v>332</v>
      </c>
      <c r="F189" s="199"/>
      <c r="G189" s="181"/>
      <c r="H189" s="181"/>
      <c r="I189" s="181"/>
      <c r="J189" s="181"/>
      <c r="K189" s="181"/>
      <c r="L189" s="181"/>
      <c r="M189" s="181"/>
      <c r="N189" s="181"/>
      <c r="O189" s="181"/>
    </row>
    <row r="190" spans="1:15" s="182" customFormat="1" ht="25.15" customHeight="1" x14ac:dyDescent="0.25">
      <c r="A190" s="207"/>
      <c r="B190" s="212" t="s">
        <v>1503</v>
      </c>
      <c r="C190" s="213" t="s">
        <v>1504</v>
      </c>
      <c r="D190" s="210" t="s">
        <v>1392</v>
      </c>
      <c r="E190" s="211"/>
      <c r="F190" s="199"/>
      <c r="G190" s="181"/>
      <c r="H190" s="181"/>
      <c r="I190" s="181"/>
      <c r="J190" s="181"/>
      <c r="K190" s="181"/>
      <c r="L190" s="181"/>
      <c r="M190" s="181"/>
      <c r="N190" s="181"/>
      <c r="O190" s="181"/>
    </row>
    <row r="191" spans="1:15" s="182" customFormat="1" ht="25.15" customHeight="1" x14ac:dyDescent="0.25">
      <c r="A191" s="207"/>
      <c r="B191" s="214" t="s">
        <v>852</v>
      </c>
      <c r="C191" s="215" t="s">
        <v>853</v>
      </c>
      <c r="D191" s="210" t="s">
        <v>330</v>
      </c>
      <c r="E191" s="211" t="s">
        <v>332</v>
      </c>
      <c r="F191" s="199"/>
      <c r="G191" s="181"/>
      <c r="H191" s="181"/>
      <c r="I191" s="181"/>
      <c r="J191" s="181"/>
      <c r="K191" s="181"/>
      <c r="L191" s="181"/>
      <c r="M191" s="181"/>
      <c r="N191" s="181"/>
      <c r="O191" s="181"/>
    </row>
    <row r="192" spans="1:15" s="182" customFormat="1" ht="25.15" customHeight="1" x14ac:dyDescent="0.25">
      <c r="A192" s="207" t="s">
        <v>1409</v>
      </c>
      <c r="B192" s="214" t="s">
        <v>854</v>
      </c>
      <c r="C192" s="215" t="s">
        <v>855</v>
      </c>
      <c r="D192" s="210" t="s">
        <v>330</v>
      </c>
      <c r="E192" s="211" t="s">
        <v>332</v>
      </c>
      <c r="F192" s="199"/>
      <c r="G192" s="181"/>
      <c r="H192" s="181"/>
      <c r="I192" s="181"/>
      <c r="J192" s="181"/>
      <c r="K192" s="181"/>
      <c r="L192" s="181"/>
      <c r="M192" s="181"/>
      <c r="N192" s="181"/>
      <c r="O192" s="181"/>
    </row>
    <row r="193" spans="1:15" s="184" customFormat="1" ht="25.15" customHeight="1" x14ac:dyDescent="0.25">
      <c r="A193" s="217" t="s">
        <v>1437</v>
      </c>
      <c r="B193" s="214" t="s">
        <v>856</v>
      </c>
      <c r="C193" s="215" t="s">
        <v>857</v>
      </c>
      <c r="D193" s="210" t="s">
        <v>330</v>
      </c>
      <c r="E193" s="211" t="s">
        <v>332</v>
      </c>
      <c r="F193" s="199"/>
      <c r="G193" s="181"/>
      <c r="H193" s="181"/>
      <c r="I193" s="181"/>
      <c r="J193" s="181"/>
      <c r="K193" s="181"/>
      <c r="L193" s="181"/>
      <c r="M193" s="181"/>
      <c r="N193" s="181"/>
      <c r="O193" s="181"/>
    </row>
    <row r="194" spans="1:15" s="184" customFormat="1" ht="25.15" customHeight="1" x14ac:dyDescent="0.25">
      <c r="A194" s="217"/>
      <c r="B194" s="212" t="s">
        <v>1505</v>
      </c>
      <c r="C194" s="213" t="s">
        <v>1506</v>
      </c>
      <c r="D194" s="210" t="s">
        <v>1392</v>
      </c>
      <c r="E194" s="211"/>
      <c r="F194" s="199"/>
      <c r="G194" s="181"/>
      <c r="H194" s="181"/>
      <c r="I194" s="181"/>
      <c r="J194" s="181"/>
      <c r="K194" s="181"/>
      <c r="L194" s="181"/>
      <c r="M194" s="181"/>
      <c r="N194" s="181"/>
      <c r="O194" s="181"/>
    </row>
    <row r="195" spans="1:15" s="184" customFormat="1" ht="25.15" customHeight="1" x14ac:dyDescent="0.25">
      <c r="A195" s="217" t="s">
        <v>1409</v>
      </c>
      <c r="B195" s="219" t="s">
        <v>858</v>
      </c>
      <c r="C195" s="215" t="s">
        <v>859</v>
      </c>
      <c r="D195" s="210" t="s">
        <v>322</v>
      </c>
      <c r="E195" s="211" t="s">
        <v>323</v>
      </c>
      <c r="F195" s="199"/>
      <c r="G195" s="181"/>
      <c r="H195" s="181"/>
      <c r="I195" s="181"/>
      <c r="J195" s="181"/>
      <c r="K195" s="181"/>
      <c r="L195" s="181"/>
      <c r="M195" s="181"/>
      <c r="N195" s="181"/>
      <c r="O195" s="181"/>
    </row>
    <row r="196" spans="1:15" s="185" customFormat="1" ht="25.15" customHeight="1" x14ac:dyDescent="0.25">
      <c r="A196" s="217" t="s">
        <v>1409</v>
      </c>
      <c r="B196" s="219" t="s">
        <v>860</v>
      </c>
      <c r="C196" s="215" t="s">
        <v>861</v>
      </c>
      <c r="D196" s="210" t="s">
        <v>322</v>
      </c>
      <c r="E196" s="211" t="s">
        <v>323</v>
      </c>
      <c r="F196" s="199"/>
      <c r="G196" s="181"/>
      <c r="H196" s="181"/>
      <c r="I196" s="181"/>
      <c r="J196" s="181"/>
      <c r="K196" s="181"/>
      <c r="L196" s="181"/>
      <c r="M196" s="181"/>
      <c r="N196" s="181"/>
      <c r="O196" s="181"/>
    </row>
    <row r="197" spans="1:15" s="184" customFormat="1" ht="25.15" customHeight="1" x14ac:dyDescent="0.25">
      <c r="A197" s="217"/>
      <c r="B197" s="219" t="s">
        <v>862</v>
      </c>
      <c r="C197" s="215" t="s">
        <v>863</v>
      </c>
      <c r="D197" s="210" t="s">
        <v>322</v>
      </c>
      <c r="E197" s="211" t="s">
        <v>323</v>
      </c>
      <c r="F197" s="199"/>
      <c r="G197" s="181"/>
      <c r="H197" s="181"/>
      <c r="I197" s="181"/>
      <c r="J197" s="181"/>
      <c r="K197" s="181"/>
      <c r="L197" s="181"/>
      <c r="M197" s="181"/>
      <c r="N197" s="181"/>
      <c r="O197" s="181"/>
    </row>
    <row r="198" spans="1:15" s="185" customFormat="1" ht="25.15" customHeight="1" x14ac:dyDescent="0.25">
      <c r="A198" s="217"/>
      <c r="B198" s="219" t="s">
        <v>864</v>
      </c>
      <c r="C198" s="215" t="s">
        <v>865</v>
      </c>
      <c r="D198" s="210" t="s">
        <v>322</v>
      </c>
      <c r="E198" s="211" t="s">
        <v>323</v>
      </c>
      <c r="F198" s="199"/>
      <c r="G198" s="181"/>
      <c r="H198" s="181"/>
      <c r="I198" s="181"/>
      <c r="J198" s="181"/>
      <c r="K198" s="181"/>
      <c r="L198" s="181"/>
      <c r="M198" s="181"/>
      <c r="N198" s="181"/>
      <c r="O198" s="181"/>
    </row>
    <row r="199" spans="1:15" s="184" customFormat="1" ht="25.15" customHeight="1" x14ac:dyDescent="0.25">
      <c r="A199" s="217" t="s">
        <v>1437</v>
      </c>
      <c r="B199" s="219" t="s">
        <v>866</v>
      </c>
      <c r="C199" s="215" t="s">
        <v>867</v>
      </c>
      <c r="D199" s="210" t="s">
        <v>322</v>
      </c>
      <c r="E199" s="211" t="s">
        <v>323</v>
      </c>
      <c r="F199" s="199"/>
      <c r="G199" s="181"/>
      <c r="H199" s="181"/>
      <c r="I199" s="181"/>
      <c r="J199" s="181"/>
      <c r="K199" s="181"/>
      <c r="L199" s="181"/>
      <c r="M199" s="181"/>
      <c r="N199" s="181"/>
      <c r="O199" s="181"/>
    </row>
    <row r="200" spans="1:15" s="185" customFormat="1" ht="25.15" customHeight="1" x14ac:dyDescent="0.25">
      <c r="A200" s="217" t="s">
        <v>1437</v>
      </c>
      <c r="B200" s="219" t="s">
        <v>868</v>
      </c>
      <c r="C200" s="215" t="s">
        <v>1507</v>
      </c>
      <c r="D200" s="210" t="s">
        <v>322</v>
      </c>
      <c r="E200" s="211" t="s">
        <v>323</v>
      </c>
      <c r="F200" s="199"/>
      <c r="G200" s="181"/>
      <c r="H200" s="181"/>
      <c r="I200" s="181"/>
      <c r="J200" s="181"/>
      <c r="K200" s="181"/>
      <c r="L200" s="181"/>
      <c r="M200" s="181"/>
      <c r="N200" s="181"/>
      <c r="O200" s="181"/>
    </row>
    <row r="201" spans="1:15" s="184" customFormat="1" ht="25.15" customHeight="1" x14ac:dyDescent="0.25">
      <c r="A201" s="217"/>
      <c r="B201" s="219" t="s">
        <v>870</v>
      </c>
      <c r="C201" s="215" t="s">
        <v>871</v>
      </c>
      <c r="D201" s="210" t="s">
        <v>324</v>
      </c>
      <c r="E201" s="211" t="s">
        <v>326</v>
      </c>
      <c r="F201" s="199"/>
      <c r="G201" s="181"/>
      <c r="H201" s="181"/>
      <c r="I201" s="181"/>
      <c r="J201" s="181"/>
      <c r="K201" s="181"/>
      <c r="L201" s="181"/>
      <c r="M201" s="181"/>
      <c r="N201" s="181"/>
      <c r="O201" s="181"/>
    </row>
    <row r="202" spans="1:15" s="184" customFormat="1" ht="25.15" customHeight="1" x14ac:dyDescent="0.25">
      <c r="A202" s="217"/>
      <c r="B202" s="214" t="s">
        <v>1508</v>
      </c>
      <c r="C202" s="215" t="s">
        <v>1509</v>
      </c>
      <c r="D202" s="210" t="s">
        <v>1392</v>
      </c>
      <c r="E202" s="211"/>
      <c r="F202" s="199"/>
      <c r="G202" s="181"/>
      <c r="H202" s="181"/>
      <c r="I202" s="181"/>
      <c r="J202" s="181"/>
      <c r="K202" s="181"/>
      <c r="L202" s="181"/>
      <c r="M202" s="181"/>
      <c r="N202" s="181"/>
      <c r="O202" s="181"/>
    </row>
    <row r="203" spans="1:15" s="184" customFormat="1" ht="25.15" customHeight="1" x14ac:dyDescent="0.25">
      <c r="A203" s="217"/>
      <c r="B203" s="216" t="s">
        <v>872</v>
      </c>
      <c r="C203" s="211" t="s">
        <v>873</v>
      </c>
      <c r="D203" s="210" t="s">
        <v>330</v>
      </c>
      <c r="E203" s="211" t="s">
        <v>332</v>
      </c>
      <c r="F203" s="199"/>
      <c r="G203" s="181"/>
      <c r="H203" s="181"/>
      <c r="I203" s="181"/>
      <c r="J203" s="181"/>
      <c r="K203" s="181"/>
      <c r="L203" s="181"/>
      <c r="M203" s="181"/>
      <c r="N203" s="181"/>
      <c r="O203" s="181"/>
    </row>
    <row r="204" spans="1:15" s="184" customFormat="1" ht="25.15" customHeight="1" x14ac:dyDescent="0.25">
      <c r="A204" s="217"/>
      <c r="B204" s="216" t="s">
        <v>874</v>
      </c>
      <c r="C204" s="211" t="s">
        <v>875</v>
      </c>
      <c r="D204" s="210" t="s">
        <v>330</v>
      </c>
      <c r="E204" s="211" t="s">
        <v>332</v>
      </c>
      <c r="F204" s="199"/>
      <c r="G204" s="181"/>
      <c r="H204" s="181"/>
      <c r="I204" s="181"/>
      <c r="J204" s="181"/>
      <c r="K204" s="181"/>
      <c r="L204" s="181"/>
      <c r="M204" s="181"/>
      <c r="N204" s="181"/>
      <c r="O204" s="181"/>
    </row>
    <row r="205" spans="1:15" s="184" customFormat="1" ht="25.15" customHeight="1" x14ac:dyDescent="0.25">
      <c r="A205" s="217"/>
      <c r="B205" s="216" t="s">
        <v>876</v>
      </c>
      <c r="C205" s="211" t="s">
        <v>877</v>
      </c>
      <c r="D205" s="210" t="s">
        <v>330</v>
      </c>
      <c r="E205" s="211" t="s">
        <v>332</v>
      </c>
      <c r="F205" s="199"/>
      <c r="G205" s="181"/>
      <c r="H205" s="181"/>
      <c r="I205" s="181"/>
      <c r="J205" s="181"/>
      <c r="K205" s="181"/>
      <c r="L205" s="181"/>
      <c r="M205" s="181"/>
      <c r="N205" s="181"/>
      <c r="O205" s="181"/>
    </row>
    <row r="206" spans="1:15" s="184" customFormat="1" ht="25.15" customHeight="1" x14ac:dyDescent="0.25">
      <c r="A206" s="217"/>
      <c r="B206" s="216" t="s">
        <v>878</v>
      </c>
      <c r="C206" s="211" t="s">
        <v>879</v>
      </c>
      <c r="D206" s="210" t="s">
        <v>330</v>
      </c>
      <c r="E206" s="211" t="s">
        <v>332</v>
      </c>
      <c r="F206" s="199"/>
      <c r="G206" s="181"/>
      <c r="H206" s="181"/>
      <c r="I206" s="181"/>
      <c r="J206" s="181"/>
      <c r="K206" s="181"/>
      <c r="L206" s="181"/>
      <c r="M206" s="181"/>
      <c r="N206" s="181"/>
      <c r="O206" s="181"/>
    </row>
    <row r="207" spans="1:15" s="184" customFormat="1" ht="25.15" customHeight="1" x14ac:dyDescent="0.25">
      <c r="A207" s="217"/>
      <c r="B207" s="216" t="s">
        <v>880</v>
      </c>
      <c r="C207" s="211" t="s">
        <v>881</v>
      </c>
      <c r="D207" s="210" t="s">
        <v>330</v>
      </c>
      <c r="E207" s="211" t="s">
        <v>332</v>
      </c>
      <c r="F207" s="199"/>
      <c r="G207" s="181"/>
      <c r="H207" s="181"/>
      <c r="I207" s="181"/>
      <c r="J207" s="181"/>
      <c r="K207" s="181"/>
      <c r="L207" s="181"/>
      <c r="M207" s="181"/>
      <c r="N207" s="181"/>
      <c r="O207" s="181"/>
    </row>
    <row r="208" spans="1:15" s="184" customFormat="1" ht="25.15" customHeight="1" x14ac:dyDescent="0.25">
      <c r="A208" s="217"/>
      <c r="B208" s="216" t="s">
        <v>882</v>
      </c>
      <c r="C208" s="211" t="s">
        <v>883</v>
      </c>
      <c r="D208" s="210" t="s">
        <v>330</v>
      </c>
      <c r="E208" s="211" t="s">
        <v>332</v>
      </c>
      <c r="F208" s="199"/>
      <c r="G208" s="181"/>
      <c r="H208" s="181"/>
      <c r="I208" s="181"/>
      <c r="J208" s="181"/>
      <c r="K208" s="181"/>
      <c r="L208" s="181"/>
      <c r="M208" s="181"/>
      <c r="N208" s="181"/>
      <c r="O208" s="181"/>
    </row>
    <row r="209" spans="1:15" s="184" customFormat="1" ht="25.15" customHeight="1" x14ac:dyDescent="0.25">
      <c r="A209" s="217"/>
      <c r="B209" s="216" t="s">
        <v>884</v>
      </c>
      <c r="C209" s="211" t="s">
        <v>885</v>
      </c>
      <c r="D209" s="210" t="s">
        <v>330</v>
      </c>
      <c r="E209" s="211" t="s">
        <v>332</v>
      </c>
      <c r="F209" s="199"/>
      <c r="G209" s="181"/>
      <c r="H209" s="181"/>
      <c r="I209" s="181"/>
      <c r="J209" s="181"/>
      <c r="K209" s="181"/>
      <c r="L209" s="181"/>
      <c r="M209" s="181"/>
      <c r="N209" s="181"/>
      <c r="O209" s="181"/>
    </row>
    <row r="210" spans="1:15" s="184" customFormat="1" ht="25.15" customHeight="1" x14ac:dyDescent="0.25">
      <c r="A210" s="217"/>
      <c r="B210" s="216" t="s">
        <v>886</v>
      </c>
      <c r="C210" s="211" t="s">
        <v>887</v>
      </c>
      <c r="D210" s="210" t="s">
        <v>330</v>
      </c>
      <c r="E210" s="211" t="s">
        <v>332</v>
      </c>
      <c r="F210" s="199"/>
      <c r="G210" s="181"/>
      <c r="H210" s="181"/>
      <c r="I210" s="181"/>
      <c r="J210" s="181"/>
      <c r="K210" s="181"/>
      <c r="L210" s="181"/>
      <c r="M210" s="181"/>
      <c r="N210" s="181"/>
      <c r="O210" s="181"/>
    </row>
    <row r="211" spans="1:15" s="184" customFormat="1" ht="25.15" customHeight="1" x14ac:dyDescent="0.25">
      <c r="A211" s="217"/>
      <c r="B211" s="219" t="s">
        <v>888</v>
      </c>
      <c r="C211" s="215" t="s">
        <v>889</v>
      </c>
      <c r="D211" s="210" t="s">
        <v>330</v>
      </c>
      <c r="E211" s="211" t="s">
        <v>332</v>
      </c>
      <c r="F211" s="199"/>
      <c r="G211" s="181"/>
      <c r="H211" s="181"/>
      <c r="I211" s="181"/>
      <c r="J211" s="181"/>
      <c r="K211" s="181"/>
      <c r="L211" s="181"/>
      <c r="M211" s="181"/>
      <c r="N211" s="181"/>
      <c r="O211" s="181"/>
    </row>
    <row r="212" spans="1:15" s="184" customFormat="1" ht="25.15" customHeight="1" x14ac:dyDescent="0.25">
      <c r="A212" s="217"/>
      <c r="B212" s="207" t="s">
        <v>890</v>
      </c>
      <c r="C212" s="211" t="s">
        <v>891</v>
      </c>
      <c r="D212" s="210" t="s">
        <v>330</v>
      </c>
      <c r="E212" s="211" t="s">
        <v>332</v>
      </c>
      <c r="F212" s="199"/>
      <c r="G212" s="181"/>
      <c r="H212" s="181"/>
      <c r="I212" s="181"/>
      <c r="J212" s="181"/>
      <c r="K212" s="181"/>
      <c r="L212" s="181"/>
      <c r="M212" s="181"/>
      <c r="N212" s="181"/>
      <c r="O212" s="181"/>
    </row>
    <row r="213" spans="1:15" s="184" customFormat="1" ht="25.15" customHeight="1" x14ac:dyDescent="0.25">
      <c r="A213" s="217"/>
      <c r="B213" s="212" t="s">
        <v>1510</v>
      </c>
      <c r="C213" s="213" t="s">
        <v>1511</v>
      </c>
      <c r="D213" s="210" t="s">
        <v>1392</v>
      </c>
      <c r="E213" s="211"/>
      <c r="F213" s="199"/>
      <c r="G213" s="181"/>
      <c r="H213" s="181"/>
      <c r="I213" s="181"/>
      <c r="J213" s="181"/>
      <c r="K213" s="181"/>
      <c r="L213" s="181"/>
      <c r="M213" s="181"/>
      <c r="N213" s="181"/>
      <c r="O213" s="181"/>
    </row>
    <row r="214" spans="1:15" s="182" customFormat="1" ht="25.15" customHeight="1" x14ac:dyDescent="0.25">
      <c r="A214" s="207" t="s">
        <v>1409</v>
      </c>
      <c r="B214" s="214" t="s">
        <v>892</v>
      </c>
      <c r="C214" s="215" t="s">
        <v>893</v>
      </c>
      <c r="D214" s="210" t="s">
        <v>330</v>
      </c>
      <c r="E214" s="211" t="s">
        <v>332</v>
      </c>
      <c r="F214" s="199"/>
      <c r="G214" s="181"/>
      <c r="H214" s="181"/>
      <c r="I214" s="181"/>
      <c r="J214" s="181"/>
      <c r="K214" s="181"/>
      <c r="L214" s="181"/>
      <c r="M214" s="181"/>
      <c r="N214" s="181"/>
      <c r="O214" s="181"/>
    </row>
    <row r="215" spans="1:15" s="182" customFormat="1" ht="25.15" customHeight="1" x14ac:dyDescent="0.25">
      <c r="A215" s="207"/>
      <c r="B215" s="214" t="s">
        <v>894</v>
      </c>
      <c r="C215" s="215" t="s">
        <v>895</v>
      </c>
      <c r="D215" s="210" t="s">
        <v>330</v>
      </c>
      <c r="E215" s="211" t="s">
        <v>332</v>
      </c>
      <c r="F215" s="199"/>
      <c r="G215" s="181"/>
      <c r="H215" s="181"/>
      <c r="I215" s="181"/>
      <c r="J215" s="181"/>
      <c r="K215" s="181"/>
      <c r="L215" s="181"/>
      <c r="M215" s="181"/>
      <c r="N215" s="181"/>
      <c r="O215" s="181"/>
    </row>
    <row r="216" spans="1:15" s="182" customFormat="1" ht="25.15" customHeight="1" x14ac:dyDescent="0.25">
      <c r="A216" s="207" t="s">
        <v>1441</v>
      </c>
      <c r="B216" s="214" t="s">
        <v>896</v>
      </c>
      <c r="C216" s="215" t="s">
        <v>897</v>
      </c>
      <c r="D216" s="210" t="s">
        <v>330</v>
      </c>
      <c r="E216" s="211" t="s">
        <v>332</v>
      </c>
      <c r="F216" s="199"/>
      <c r="G216" s="181"/>
      <c r="H216" s="181"/>
      <c r="I216" s="181"/>
      <c r="J216" s="181"/>
      <c r="K216" s="181"/>
      <c r="L216" s="181"/>
      <c r="M216" s="181"/>
      <c r="N216" s="181"/>
      <c r="O216" s="181"/>
    </row>
    <row r="217" spans="1:15" s="182" customFormat="1" ht="25.15" customHeight="1" x14ac:dyDescent="0.25">
      <c r="A217" s="207"/>
      <c r="B217" s="214" t="s">
        <v>898</v>
      </c>
      <c r="C217" s="215" t="s">
        <v>899</v>
      </c>
      <c r="D217" s="210" t="s">
        <v>330</v>
      </c>
      <c r="E217" s="211" t="s">
        <v>332</v>
      </c>
      <c r="F217" s="199"/>
      <c r="G217" s="181"/>
      <c r="H217" s="181"/>
      <c r="I217" s="181"/>
      <c r="J217" s="181"/>
      <c r="K217" s="181"/>
      <c r="L217" s="181"/>
      <c r="M217" s="181"/>
      <c r="N217" s="181"/>
      <c r="O217" s="181"/>
    </row>
    <row r="218" spans="1:15" s="182" customFormat="1" ht="25.15" customHeight="1" x14ac:dyDescent="0.25">
      <c r="A218" s="207"/>
      <c r="B218" s="214" t="s">
        <v>900</v>
      </c>
      <c r="C218" s="215" t="s">
        <v>901</v>
      </c>
      <c r="D218" s="210" t="s">
        <v>330</v>
      </c>
      <c r="E218" s="211" t="s">
        <v>332</v>
      </c>
      <c r="F218" s="199"/>
      <c r="G218" s="181"/>
      <c r="H218" s="181"/>
      <c r="I218" s="181"/>
      <c r="J218" s="181"/>
      <c r="K218" s="181"/>
      <c r="L218" s="181"/>
      <c r="M218" s="181"/>
      <c r="N218" s="181"/>
      <c r="O218" s="181"/>
    </row>
    <row r="219" spans="1:15" s="182" customFormat="1" ht="25.15" customHeight="1" x14ac:dyDescent="0.25">
      <c r="A219" s="207"/>
      <c r="B219" s="212" t="s">
        <v>1512</v>
      </c>
      <c r="C219" s="213" t="s">
        <v>1513</v>
      </c>
      <c r="D219" s="210" t="s">
        <v>1392</v>
      </c>
      <c r="E219" s="211"/>
      <c r="F219" s="199"/>
      <c r="G219" s="181"/>
      <c r="H219" s="181"/>
      <c r="I219" s="181"/>
      <c r="J219" s="181"/>
      <c r="K219" s="181"/>
      <c r="L219" s="181"/>
      <c r="M219" s="181"/>
      <c r="N219" s="181"/>
      <c r="O219" s="181"/>
    </row>
    <row r="220" spans="1:15" s="182" customFormat="1" ht="25.15" customHeight="1" x14ac:dyDescent="0.25">
      <c r="A220" s="207" t="s">
        <v>1409</v>
      </c>
      <c r="B220" s="214" t="s">
        <v>902</v>
      </c>
      <c r="C220" s="215" t="s">
        <v>903</v>
      </c>
      <c r="D220" s="210" t="s">
        <v>330</v>
      </c>
      <c r="E220" s="211" t="s">
        <v>332</v>
      </c>
      <c r="F220" s="199"/>
      <c r="G220" s="181"/>
      <c r="H220" s="181"/>
      <c r="I220" s="181"/>
      <c r="J220" s="181"/>
      <c r="K220" s="181"/>
      <c r="L220" s="181"/>
      <c r="M220" s="181"/>
      <c r="N220" s="181"/>
      <c r="O220" s="181"/>
    </row>
    <row r="221" spans="1:15" s="182" customFormat="1" ht="25.15" customHeight="1" x14ac:dyDescent="0.25">
      <c r="A221" s="207"/>
      <c r="B221" s="214" t="s">
        <v>904</v>
      </c>
      <c r="C221" s="215" t="s">
        <v>905</v>
      </c>
      <c r="D221" s="210" t="s">
        <v>330</v>
      </c>
      <c r="E221" s="211" t="s">
        <v>332</v>
      </c>
      <c r="F221" s="199"/>
      <c r="G221" s="181"/>
      <c r="H221" s="181"/>
      <c r="I221" s="181"/>
      <c r="J221" s="181"/>
      <c r="K221" s="181"/>
      <c r="L221" s="181"/>
      <c r="M221" s="181"/>
      <c r="N221" s="181"/>
      <c r="O221" s="181"/>
    </row>
    <row r="222" spans="1:15" s="184" customFormat="1" ht="25.15" customHeight="1" x14ac:dyDescent="0.25">
      <c r="A222" s="217" t="s">
        <v>1437</v>
      </c>
      <c r="B222" s="214" t="s">
        <v>906</v>
      </c>
      <c r="C222" s="215" t="s">
        <v>907</v>
      </c>
      <c r="D222" s="210" t="s">
        <v>330</v>
      </c>
      <c r="E222" s="211" t="s">
        <v>332</v>
      </c>
      <c r="F222" s="199"/>
      <c r="G222" s="181"/>
      <c r="H222" s="181"/>
      <c r="I222" s="181"/>
      <c r="J222" s="181"/>
      <c r="K222" s="181"/>
      <c r="L222" s="181"/>
      <c r="M222" s="181"/>
      <c r="N222" s="181"/>
      <c r="O222" s="181"/>
    </row>
    <row r="223" spans="1:15" s="184" customFormat="1" ht="25.15" customHeight="1" x14ac:dyDescent="0.25">
      <c r="A223" s="217"/>
      <c r="B223" s="214" t="s">
        <v>908</v>
      </c>
      <c r="C223" s="215" t="s">
        <v>909</v>
      </c>
      <c r="D223" s="210" t="s">
        <v>330</v>
      </c>
      <c r="E223" s="211" t="s">
        <v>332</v>
      </c>
      <c r="F223" s="199"/>
      <c r="G223" s="181"/>
      <c r="H223" s="181"/>
      <c r="I223" s="181"/>
      <c r="J223" s="181"/>
      <c r="K223" s="181"/>
      <c r="L223" s="181"/>
      <c r="M223" s="181"/>
      <c r="N223" s="181"/>
      <c r="O223" s="181"/>
    </row>
    <row r="224" spans="1:15" s="184" customFormat="1" ht="25.15" customHeight="1" x14ac:dyDescent="0.25">
      <c r="A224" s="217"/>
      <c r="B224" s="212" t="s">
        <v>1514</v>
      </c>
      <c r="C224" s="213" t="s">
        <v>1515</v>
      </c>
      <c r="D224" s="210" t="s">
        <v>1392</v>
      </c>
      <c r="E224" s="211"/>
      <c r="F224" s="199"/>
      <c r="G224" s="181"/>
      <c r="H224" s="181"/>
      <c r="I224" s="181"/>
      <c r="J224" s="181"/>
      <c r="K224" s="181"/>
      <c r="L224" s="181"/>
      <c r="M224" s="181"/>
      <c r="N224" s="181"/>
      <c r="O224" s="181"/>
    </row>
    <row r="225" spans="1:15" s="184" customFormat="1" ht="25.15" customHeight="1" x14ac:dyDescent="0.25">
      <c r="A225" s="217" t="s">
        <v>1409</v>
      </c>
      <c r="B225" s="214" t="s">
        <v>910</v>
      </c>
      <c r="C225" s="215" t="s">
        <v>911</v>
      </c>
      <c r="D225" s="210" t="s">
        <v>330</v>
      </c>
      <c r="E225" s="211" t="s">
        <v>332</v>
      </c>
      <c r="F225" s="199"/>
      <c r="G225" s="181"/>
      <c r="H225" s="181"/>
      <c r="I225" s="181"/>
      <c r="J225" s="181"/>
      <c r="K225" s="181"/>
      <c r="L225" s="181"/>
      <c r="M225" s="181"/>
      <c r="N225" s="181"/>
      <c r="O225" s="181"/>
    </row>
    <row r="226" spans="1:15" s="184" customFormat="1" ht="25.15" customHeight="1" x14ac:dyDescent="0.25">
      <c r="A226" s="217"/>
      <c r="B226" s="214" t="s">
        <v>912</v>
      </c>
      <c r="C226" s="215" t="s">
        <v>913</v>
      </c>
      <c r="D226" s="210" t="s">
        <v>330</v>
      </c>
      <c r="E226" s="211" t="s">
        <v>332</v>
      </c>
      <c r="F226" s="199"/>
      <c r="G226" s="181"/>
      <c r="H226" s="181"/>
      <c r="I226" s="181"/>
      <c r="J226" s="181"/>
      <c r="K226" s="181"/>
      <c r="L226" s="181"/>
      <c r="M226" s="181"/>
      <c r="N226" s="181"/>
      <c r="O226" s="181"/>
    </row>
    <row r="227" spans="1:15" s="184" customFormat="1" ht="25.15" customHeight="1" x14ac:dyDescent="0.25">
      <c r="A227" s="217" t="s">
        <v>1437</v>
      </c>
      <c r="B227" s="214" t="s">
        <v>914</v>
      </c>
      <c r="C227" s="215" t="s">
        <v>915</v>
      </c>
      <c r="D227" s="210" t="s">
        <v>330</v>
      </c>
      <c r="E227" s="211" t="s">
        <v>332</v>
      </c>
      <c r="F227" s="199"/>
      <c r="G227" s="181"/>
      <c r="H227" s="181"/>
      <c r="I227" s="181"/>
      <c r="J227" s="181"/>
      <c r="K227" s="181"/>
      <c r="L227" s="181"/>
      <c r="M227" s="181"/>
      <c r="N227" s="181"/>
      <c r="O227" s="181"/>
    </row>
    <row r="228" spans="1:15" s="184" customFormat="1" ht="25.15" customHeight="1" x14ac:dyDescent="0.25">
      <c r="A228" s="217"/>
      <c r="B228" s="214" t="s">
        <v>916</v>
      </c>
      <c r="C228" s="215" t="s">
        <v>917</v>
      </c>
      <c r="D228" s="210" t="s">
        <v>330</v>
      </c>
      <c r="E228" s="211" t="s">
        <v>332</v>
      </c>
      <c r="F228" s="199"/>
      <c r="G228" s="181"/>
      <c r="H228" s="181"/>
      <c r="I228" s="181"/>
      <c r="J228" s="181"/>
      <c r="K228" s="181"/>
      <c r="L228" s="181"/>
      <c r="M228" s="181"/>
      <c r="N228" s="181"/>
      <c r="O228" s="181"/>
    </row>
    <row r="229" spans="1:15" s="184" customFormat="1" ht="25.15" customHeight="1" x14ac:dyDescent="0.25">
      <c r="A229" s="217"/>
      <c r="B229" s="212" t="s">
        <v>1516</v>
      </c>
      <c r="C229" s="213" t="s">
        <v>1517</v>
      </c>
      <c r="D229" s="229" t="s">
        <v>1392</v>
      </c>
      <c r="E229" s="211"/>
      <c r="F229" s="199"/>
      <c r="G229" s="181"/>
      <c r="H229" s="181"/>
      <c r="I229" s="181"/>
      <c r="J229" s="181"/>
      <c r="K229" s="181"/>
      <c r="L229" s="181"/>
      <c r="M229" s="181"/>
      <c r="N229" s="181"/>
      <c r="O229" s="181"/>
    </row>
    <row r="230" spans="1:15" s="184" customFormat="1" ht="25.15" customHeight="1" x14ac:dyDescent="0.25">
      <c r="A230" s="217" t="s">
        <v>1409</v>
      </c>
      <c r="B230" s="214" t="s">
        <v>918</v>
      </c>
      <c r="C230" s="215" t="s">
        <v>1518</v>
      </c>
      <c r="D230" s="210" t="s">
        <v>330</v>
      </c>
      <c r="E230" s="211" t="s">
        <v>332</v>
      </c>
      <c r="F230" s="199"/>
      <c r="G230" s="181"/>
      <c r="H230" s="181"/>
      <c r="I230" s="181"/>
      <c r="J230" s="181"/>
      <c r="K230" s="181"/>
      <c r="L230" s="181"/>
      <c r="M230" s="181"/>
      <c r="N230" s="181"/>
      <c r="O230" s="181"/>
    </row>
    <row r="231" spans="1:15" s="184" customFormat="1" ht="25.15" customHeight="1" x14ac:dyDescent="0.25">
      <c r="A231" s="217"/>
      <c r="B231" s="214" t="s">
        <v>920</v>
      </c>
      <c r="C231" s="215" t="s">
        <v>1519</v>
      </c>
      <c r="D231" s="210" t="s">
        <v>330</v>
      </c>
      <c r="E231" s="211" t="s">
        <v>332</v>
      </c>
      <c r="F231" s="199"/>
      <c r="G231" s="181"/>
      <c r="H231" s="181"/>
      <c r="I231" s="181"/>
      <c r="J231" s="181"/>
      <c r="K231" s="181"/>
      <c r="L231" s="181"/>
      <c r="M231" s="181"/>
      <c r="N231" s="181"/>
      <c r="O231" s="181"/>
    </row>
    <row r="232" spans="1:15" s="184" customFormat="1" ht="25.15" customHeight="1" x14ac:dyDescent="0.25">
      <c r="A232" s="217" t="s">
        <v>1437</v>
      </c>
      <c r="B232" s="214" t="s">
        <v>922</v>
      </c>
      <c r="C232" s="215" t="s">
        <v>1520</v>
      </c>
      <c r="D232" s="210" t="s">
        <v>330</v>
      </c>
      <c r="E232" s="211" t="s">
        <v>332</v>
      </c>
      <c r="F232" s="199"/>
      <c r="G232" s="181"/>
      <c r="H232" s="181"/>
      <c r="I232" s="181"/>
      <c r="J232" s="181"/>
      <c r="K232" s="181"/>
      <c r="L232" s="181"/>
      <c r="M232" s="181"/>
      <c r="N232" s="181"/>
      <c r="O232" s="181"/>
    </row>
    <row r="233" spans="1:15" s="184" customFormat="1" ht="25.15" customHeight="1" x14ac:dyDescent="0.25">
      <c r="A233" s="217"/>
      <c r="B233" s="214" t="s">
        <v>1521</v>
      </c>
      <c r="C233" s="215" t="s">
        <v>1522</v>
      </c>
      <c r="D233" s="210" t="s">
        <v>1392</v>
      </c>
      <c r="E233" s="211"/>
      <c r="F233" s="199"/>
      <c r="G233" s="181"/>
      <c r="H233" s="181"/>
      <c r="I233" s="181"/>
      <c r="J233" s="181"/>
      <c r="K233" s="181"/>
      <c r="L233" s="181"/>
      <c r="M233" s="181"/>
      <c r="N233" s="181"/>
      <c r="O233" s="181"/>
    </row>
    <row r="234" spans="1:15" s="184" customFormat="1" ht="25.15" customHeight="1" x14ac:dyDescent="0.25">
      <c r="A234" s="217"/>
      <c r="B234" s="216" t="s">
        <v>924</v>
      </c>
      <c r="C234" s="211" t="s">
        <v>1523</v>
      </c>
      <c r="D234" s="210" t="s">
        <v>330</v>
      </c>
      <c r="E234" s="211" t="s">
        <v>332</v>
      </c>
      <c r="F234" s="199"/>
      <c r="G234" s="181"/>
      <c r="H234" s="181"/>
      <c r="I234" s="181"/>
      <c r="J234" s="181"/>
      <c r="K234" s="181"/>
      <c r="L234" s="181"/>
      <c r="M234" s="181"/>
      <c r="N234" s="181"/>
      <c r="O234" s="181"/>
    </row>
    <row r="235" spans="1:15" s="184" customFormat="1" ht="25.15" customHeight="1" x14ac:dyDescent="0.25">
      <c r="A235" s="217"/>
      <c r="B235" s="216" t="s">
        <v>926</v>
      </c>
      <c r="C235" s="211" t="s">
        <v>1524</v>
      </c>
      <c r="D235" s="210" t="s">
        <v>330</v>
      </c>
      <c r="E235" s="211" t="s">
        <v>332</v>
      </c>
      <c r="F235" s="199"/>
      <c r="G235" s="181"/>
      <c r="H235" s="181"/>
      <c r="I235" s="181"/>
      <c r="J235" s="181"/>
      <c r="K235" s="181"/>
      <c r="L235" s="181"/>
      <c r="M235" s="181"/>
      <c r="N235" s="181"/>
      <c r="O235" s="181"/>
    </row>
    <row r="236" spans="1:15" s="184" customFormat="1" ht="25.15" customHeight="1" x14ac:dyDescent="0.25">
      <c r="A236" s="217"/>
      <c r="B236" s="216" t="s">
        <v>928</v>
      </c>
      <c r="C236" s="211" t="s">
        <v>1525</v>
      </c>
      <c r="D236" s="210" t="s">
        <v>330</v>
      </c>
      <c r="E236" s="211" t="s">
        <v>332</v>
      </c>
      <c r="F236" s="199"/>
      <c r="G236" s="181"/>
      <c r="H236" s="181"/>
      <c r="I236" s="181"/>
      <c r="J236" s="181"/>
      <c r="K236" s="181"/>
      <c r="L236" s="181"/>
      <c r="M236" s="181"/>
      <c r="N236" s="181"/>
      <c r="O236" s="181"/>
    </row>
    <row r="237" spans="1:15" s="184" customFormat="1" ht="25.15" customHeight="1" x14ac:dyDescent="0.25">
      <c r="A237" s="217"/>
      <c r="B237" s="216" t="s">
        <v>930</v>
      </c>
      <c r="C237" s="211" t="s">
        <v>1526</v>
      </c>
      <c r="D237" s="210" t="s">
        <v>330</v>
      </c>
      <c r="E237" s="211" t="s">
        <v>332</v>
      </c>
      <c r="F237" s="199"/>
      <c r="G237" s="181"/>
      <c r="H237" s="181"/>
      <c r="I237" s="181"/>
      <c r="J237" s="181"/>
      <c r="K237" s="181"/>
      <c r="L237" s="181"/>
      <c r="M237" s="181"/>
      <c r="N237" s="181"/>
      <c r="O237" s="181"/>
    </row>
    <row r="238" spans="1:15" s="184" customFormat="1" ht="25.15" customHeight="1" x14ac:dyDescent="0.25">
      <c r="A238" s="217"/>
      <c r="B238" s="214" t="s">
        <v>932</v>
      </c>
      <c r="C238" s="215" t="s">
        <v>933</v>
      </c>
      <c r="D238" s="210" t="s">
        <v>330</v>
      </c>
      <c r="E238" s="211" t="s">
        <v>332</v>
      </c>
      <c r="F238" s="199"/>
      <c r="G238" s="181"/>
      <c r="H238" s="181"/>
      <c r="I238" s="181"/>
      <c r="J238" s="181"/>
      <c r="K238" s="181"/>
      <c r="L238" s="181"/>
      <c r="M238" s="181"/>
      <c r="N238" s="181"/>
      <c r="O238" s="181"/>
    </row>
    <row r="239" spans="1:15" s="184" customFormat="1" ht="25.15" customHeight="1" x14ac:dyDescent="0.25">
      <c r="A239" s="217"/>
      <c r="B239" s="212" t="s">
        <v>1527</v>
      </c>
      <c r="C239" s="213" t="s">
        <v>1528</v>
      </c>
      <c r="D239" s="210" t="s">
        <v>1392</v>
      </c>
      <c r="E239" s="211"/>
      <c r="F239" s="199"/>
      <c r="G239" s="181"/>
      <c r="H239" s="181"/>
      <c r="I239" s="181"/>
      <c r="J239" s="181"/>
      <c r="K239" s="181"/>
      <c r="L239" s="181"/>
      <c r="M239" s="181"/>
      <c r="N239" s="181"/>
      <c r="O239" s="181"/>
    </row>
    <row r="240" spans="1:15" s="184" customFormat="1" ht="25.15" customHeight="1" x14ac:dyDescent="0.25">
      <c r="A240" s="217" t="s">
        <v>1409</v>
      </c>
      <c r="B240" s="214" t="s">
        <v>934</v>
      </c>
      <c r="C240" s="215" t="s">
        <v>935</v>
      </c>
      <c r="D240" s="210" t="s">
        <v>330</v>
      </c>
      <c r="E240" s="211" t="s">
        <v>332</v>
      </c>
      <c r="F240" s="199"/>
      <c r="G240" s="181"/>
      <c r="H240" s="181"/>
      <c r="I240" s="181"/>
      <c r="J240" s="181"/>
      <c r="K240" s="181"/>
      <c r="L240" s="181"/>
      <c r="M240" s="181"/>
      <c r="N240" s="181"/>
      <c r="O240" s="181"/>
    </row>
    <row r="241" spans="1:15" s="182" customFormat="1" ht="25.15" customHeight="1" x14ac:dyDescent="0.25">
      <c r="A241" s="207"/>
      <c r="B241" s="214" t="s">
        <v>936</v>
      </c>
      <c r="C241" s="215" t="s">
        <v>937</v>
      </c>
      <c r="D241" s="210" t="s">
        <v>330</v>
      </c>
      <c r="E241" s="211" t="s">
        <v>332</v>
      </c>
      <c r="F241" s="199"/>
      <c r="G241" s="181"/>
      <c r="H241" s="181"/>
      <c r="I241" s="181"/>
      <c r="J241" s="181"/>
      <c r="K241" s="181"/>
      <c r="L241" s="181"/>
      <c r="M241" s="181"/>
      <c r="N241" s="181"/>
      <c r="O241" s="181"/>
    </row>
    <row r="242" spans="1:15" s="182" customFormat="1" ht="25.15" customHeight="1" x14ac:dyDescent="0.25">
      <c r="A242" s="207" t="s">
        <v>1441</v>
      </c>
      <c r="B242" s="214" t="s">
        <v>938</v>
      </c>
      <c r="C242" s="215" t="s">
        <v>939</v>
      </c>
      <c r="D242" s="210" t="s">
        <v>330</v>
      </c>
      <c r="E242" s="211" t="s">
        <v>332</v>
      </c>
      <c r="F242" s="199"/>
      <c r="G242" s="181"/>
      <c r="H242" s="181"/>
      <c r="I242" s="181"/>
      <c r="J242" s="181"/>
      <c r="K242" s="181"/>
      <c r="L242" s="181"/>
      <c r="M242" s="181"/>
      <c r="N242" s="181"/>
      <c r="O242" s="181"/>
    </row>
    <row r="243" spans="1:15" s="182" customFormat="1" ht="25.15" customHeight="1" x14ac:dyDescent="0.25">
      <c r="A243" s="207"/>
      <c r="B243" s="214" t="s">
        <v>940</v>
      </c>
      <c r="C243" s="215" t="s">
        <v>941</v>
      </c>
      <c r="D243" s="210" t="s">
        <v>330</v>
      </c>
      <c r="E243" s="211" t="s">
        <v>332</v>
      </c>
      <c r="F243" s="199"/>
      <c r="G243" s="181"/>
      <c r="H243" s="181"/>
      <c r="I243" s="181"/>
      <c r="J243" s="181"/>
      <c r="K243" s="181"/>
      <c r="L243" s="181"/>
      <c r="M243" s="181"/>
      <c r="N243" s="181"/>
      <c r="O243" s="181"/>
    </row>
    <row r="244" spans="1:15" s="182" customFormat="1" ht="25.15" customHeight="1" x14ac:dyDescent="0.25">
      <c r="A244" s="207"/>
      <c r="B244" s="214" t="s">
        <v>942</v>
      </c>
      <c r="C244" s="215" t="s">
        <v>943</v>
      </c>
      <c r="D244" s="210" t="s">
        <v>330</v>
      </c>
      <c r="E244" s="211" t="s">
        <v>332</v>
      </c>
      <c r="F244" s="199"/>
      <c r="G244" s="181"/>
      <c r="H244" s="181"/>
      <c r="I244" s="181"/>
      <c r="J244" s="181"/>
      <c r="K244" s="181"/>
      <c r="L244" s="181"/>
      <c r="M244" s="181"/>
      <c r="N244" s="181"/>
      <c r="O244" s="181"/>
    </row>
    <row r="245" spans="1:15" s="182" customFormat="1" ht="25.15" customHeight="1" x14ac:dyDescent="0.25">
      <c r="A245" s="207"/>
      <c r="B245" s="212" t="s">
        <v>1529</v>
      </c>
      <c r="C245" s="213" t="s">
        <v>1530</v>
      </c>
      <c r="D245" s="210" t="s">
        <v>1392</v>
      </c>
      <c r="E245" s="211"/>
      <c r="F245" s="199"/>
      <c r="G245" s="181"/>
      <c r="H245" s="181"/>
      <c r="I245" s="181"/>
      <c r="J245" s="181"/>
      <c r="K245" s="181"/>
      <c r="L245" s="181"/>
      <c r="M245" s="181"/>
      <c r="N245" s="181"/>
      <c r="O245" s="181"/>
    </row>
    <row r="246" spans="1:15" s="182" customFormat="1" ht="25.15" customHeight="1" x14ac:dyDescent="0.25">
      <c r="A246" s="207" t="s">
        <v>1409</v>
      </c>
      <c r="B246" s="214" t="s">
        <v>944</v>
      </c>
      <c r="C246" s="215" t="s">
        <v>945</v>
      </c>
      <c r="D246" s="210" t="s">
        <v>330</v>
      </c>
      <c r="E246" s="211" t="s">
        <v>332</v>
      </c>
      <c r="F246" s="199"/>
      <c r="G246" s="181"/>
      <c r="H246" s="181"/>
      <c r="I246" s="181"/>
      <c r="J246" s="181"/>
      <c r="K246" s="181"/>
      <c r="L246" s="181"/>
      <c r="M246" s="181"/>
      <c r="N246" s="181"/>
      <c r="O246" s="181"/>
    </row>
    <row r="247" spans="1:15" s="182" customFormat="1" ht="25.15" customHeight="1" x14ac:dyDescent="0.25">
      <c r="A247" s="207"/>
      <c r="B247" s="214" t="s">
        <v>946</v>
      </c>
      <c r="C247" s="215" t="s">
        <v>947</v>
      </c>
      <c r="D247" s="210" t="s">
        <v>330</v>
      </c>
      <c r="E247" s="211" t="s">
        <v>332</v>
      </c>
      <c r="F247" s="199"/>
      <c r="G247" s="181"/>
      <c r="H247" s="181"/>
      <c r="I247" s="181"/>
      <c r="J247" s="181"/>
      <c r="K247" s="181"/>
      <c r="L247" s="181"/>
      <c r="M247" s="181"/>
      <c r="N247" s="181"/>
      <c r="O247" s="181"/>
    </row>
    <row r="248" spans="1:15" s="182" customFormat="1" ht="25.15" customHeight="1" x14ac:dyDescent="0.25">
      <c r="A248" s="207" t="s">
        <v>1437</v>
      </c>
      <c r="B248" s="214" t="s">
        <v>948</v>
      </c>
      <c r="C248" s="215" t="s">
        <v>949</v>
      </c>
      <c r="D248" s="210" t="s">
        <v>330</v>
      </c>
      <c r="E248" s="211" t="s">
        <v>332</v>
      </c>
      <c r="F248" s="199"/>
      <c r="G248" s="181"/>
      <c r="H248" s="181"/>
      <c r="I248" s="181"/>
      <c r="J248" s="181"/>
      <c r="K248" s="181"/>
      <c r="L248" s="181"/>
      <c r="M248" s="181"/>
      <c r="N248" s="181"/>
      <c r="O248" s="181"/>
    </row>
    <row r="249" spans="1:15" s="182" customFormat="1" ht="25.15" customHeight="1" x14ac:dyDescent="0.25">
      <c r="A249" s="207"/>
      <c r="B249" s="214" t="s">
        <v>950</v>
      </c>
      <c r="C249" s="215" t="s">
        <v>951</v>
      </c>
      <c r="D249" s="210" t="s">
        <v>330</v>
      </c>
      <c r="E249" s="211" t="s">
        <v>332</v>
      </c>
      <c r="F249" s="199"/>
      <c r="G249" s="181"/>
      <c r="H249" s="181"/>
      <c r="I249" s="181"/>
      <c r="J249" s="181"/>
      <c r="K249" s="181"/>
      <c r="L249" s="181"/>
      <c r="M249" s="181"/>
      <c r="N249" s="181"/>
      <c r="O249" s="181"/>
    </row>
    <row r="250" spans="1:15" s="182" customFormat="1" ht="25.15" customHeight="1" x14ac:dyDescent="0.25">
      <c r="A250" s="207"/>
      <c r="B250" s="214" t="s">
        <v>952</v>
      </c>
      <c r="C250" s="215" t="s">
        <v>953</v>
      </c>
      <c r="D250" s="210" t="s">
        <v>330</v>
      </c>
      <c r="E250" s="211" t="s">
        <v>332</v>
      </c>
      <c r="F250" s="199"/>
      <c r="G250" s="181"/>
      <c r="H250" s="181"/>
      <c r="I250" s="181"/>
      <c r="J250" s="181"/>
      <c r="K250" s="181"/>
      <c r="L250" s="181"/>
      <c r="M250" s="181"/>
      <c r="N250" s="181"/>
      <c r="O250" s="181"/>
    </row>
    <row r="251" spans="1:15" s="182" customFormat="1" ht="25.15" customHeight="1" x14ac:dyDescent="0.25">
      <c r="A251" s="207"/>
      <c r="B251" s="214" t="s">
        <v>954</v>
      </c>
      <c r="C251" s="215" t="s">
        <v>955</v>
      </c>
      <c r="D251" s="210" t="s">
        <v>330</v>
      </c>
      <c r="E251" s="211" t="s">
        <v>332</v>
      </c>
      <c r="F251" s="199"/>
      <c r="G251" s="181"/>
      <c r="H251" s="181"/>
      <c r="I251" s="181"/>
      <c r="J251" s="181"/>
      <c r="K251" s="181"/>
      <c r="L251" s="181"/>
      <c r="M251" s="181"/>
      <c r="N251" s="181"/>
      <c r="O251" s="181"/>
    </row>
    <row r="252" spans="1:15" s="182" customFormat="1" ht="25.15" customHeight="1" x14ac:dyDescent="0.25">
      <c r="A252" s="207"/>
      <c r="B252" s="212" t="s">
        <v>1531</v>
      </c>
      <c r="C252" s="213" t="s">
        <v>1532</v>
      </c>
      <c r="D252" s="210" t="s">
        <v>1392</v>
      </c>
      <c r="E252" s="211"/>
      <c r="F252" s="199"/>
      <c r="G252" s="181"/>
      <c r="H252" s="181"/>
      <c r="I252" s="181"/>
      <c r="J252" s="181"/>
      <c r="K252" s="181"/>
      <c r="L252" s="181"/>
      <c r="M252" s="181"/>
      <c r="N252" s="181"/>
      <c r="O252" s="181"/>
    </row>
    <row r="253" spans="1:15" s="182" customFormat="1" ht="25.15" customHeight="1" x14ac:dyDescent="0.25">
      <c r="A253" s="207" t="s">
        <v>1409</v>
      </c>
      <c r="B253" s="214" t="s">
        <v>956</v>
      </c>
      <c r="C253" s="215" t="s">
        <v>957</v>
      </c>
      <c r="D253" s="210" t="s">
        <v>330</v>
      </c>
      <c r="E253" s="211" t="s">
        <v>332</v>
      </c>
      <c r="F253" s="199"/>
      <c r="G253" s="181"/>
      <c r="H253" s="181"/>
      <c r="I253" s="181"/>
      <c r="J253" s="181"/>
      <c r="K253" s="181"/>
      <c r="L253" s="181"/>
      <c r="M253" s="181"/>
      <c r="N253" s="181"/>
      <c r="O253" s="181"/>
    </row>
    <row r="254" spans="1:15" s="182" customFormat="1" ht="25.15" customHeight="1" x14ac:dyDescent="0.25">
      <c r="A254" s="207"/>
      <c r="B254" s="214" t="s">
        <v>958</v>
      </c>
      <c r="C254" s="215" t="s">
        <v>959</v>
      </c>
      <c r="D254" s="210" t="s">
        <v>330</v>
      </c>
      <c r="E254" s="211" t="s">
        <v>332</v>
      </c>
      <c r="F254" s="199"/>
      <c r="G254" s="181"/>
      <c r="H254" s="181"/>
      <c r="I254" s="181"/>
      <c r="J254" s="181"/>
      <c r="K254" s="181"/>
      <c r="L254" s="181"/>
      <c r="M254" s="181"/>
      <c r="N254" s="181"/>
      <c r="O254" s="181"/>
    </row>
    <row r="255" spans="1:15" s="182" customFormat="1" ht="25.15" customHeight="1" x14ac:dyDescent="0.25">
      <c r="A255" s="207" t="s">
        <v>1437</v>
      </c>
      <c r="B255" s="214" t="s">
        <v>960</v>
      </c>
      <c r="C255" s="215" t="s">
        <v>961</v>
      </c>
      <c r="D255" s="210" t="s">
        <v>330</v>
      </c>
      <c r="E255" s="211" t="s">
        <v>332</v>
      </c>
      <c r="F255" s="199"/>
      <c r="G255" s="181"/>
      <c r="H255" s="181"/>
      <c r="I255" s="181"/>
      <c r="J255" s="181"/>
      <c r="K255" s="181"/>
      <c r="L255" s="181"/>
      <c r="M255" s="181"/>
      <c r="N255" s="181"/>
      <c r="O255" s="181"/>
    </row>
    <row r="256" spans="1:15" s="182" customFormat="1" ht="25.15" customHeight="1" x14ac:dyDescent="0.25">
      <c r="A256" s="207"/>
      <c r="B256" s="214" t="s">
        <v>962</v>
      </c>
      <c r="C256" s="215" t="s">
        <v>963</v>
      </c>
      <c r="D256" s="210" t="s">
        <v>330</v>
      </c>
      <c r="E256" s="211" t="s">
        <v>332</v>
      </c>
      <c r="F256" s="199"/>
      <c r="G256" s="181"/>
      <c r="H256" s="181"/>
      <c r="I256" s="181"/>
      <c r="J256" s="181"/>
      <c r="K256" s="181"/>
      <c r="L256" s="181"/>
      <c r="M256" s="181"/>
      <c r="N256" s="181"/>
      <c r="O256" s="181"/>
    </row>
    <row r="257" spans="1:15" s="182" customFormat="1" ht="25.15" customHeight="1" x14ac:dyDescent="0.25">
      <c r="A257" s="207"/>
      <c r="B257" s="214" t="s">
        <v>964</v>
      </c>
      <c r="C257" s="215" t="s">
        <v>965</v>
      </c>
      <c r="D257" s="210" t="s">
        <v>330</v>
      </c>
      <c r="E257" s="211" t="s">
        <v>332</v>
      </c>
      <c r="F257" s="199"/>
      <c r="G257" s="181"/>
      <c r="H257" s="181"/>
      <c r="I257" s="181"/>
      <c r="J257" s="181"/>
      <c r="K257" s="181"/>
      <c r="L257" s="181"/>
      <c r="M257" s="181"/>
      <c r="N257" s="181"/>
      <c r="O257" s="181"/>
    </row>
    <row r="258" spans="1:15" s="182" customFormat="1" ht="25.15" customHeight="1" x14ac:dyDescent="0.25">
      <c r="A258" s="207"/>
      <c r="B258" s="212" t="s">
        <v>328</v>
      </c>
      <c r="C258" s="213" t="s">
        <v>1533</v>
      </c>
      <c r="D258" s="210" t="s">
        <v>1392</v>
      </c>
      <c r="E258" s="211"/>
      <c r="F258" s="199"/>
      <c r="G258" s="181"/>
      <c r="H258" s="181"/>
      <c r="I258" s="181"/>
      <c r="J258" s="181"/>
      <c r="K258" s="181"/>
      <c r="L258" s="181"/>
      <c r="M258" s="181"/>
      <c r="N258" s="181"/>
      <c r="O258" s="181"/>
    </row>
    <row r="259" spans="1:15" s="182" customFormat="1" ht="25.15" customHeight="1" x14ac:dyDescent="0.25">
      <c r="A259" s="207" t="s">
        <v>1409</v>
      </c>
      <c r="B259" s="214" t="s">
        <v>966</v>
      </c>
      <c r="C259" s="215" t="s">
        <v>967</v>
      </c>
      <c r="D259" s="210" t="s">
        <v>327</v>
      </c>
      <c r="E259" s="211" t="s">
        <v>329</v>
      </c>
      <c r="F259" s="199"/>
      <c r="G259" s="181"/>
      <c r="H259" s="181"/>
      <c r="I259" s="181"/>
      <c r="J259" s="181"/>
      <c r="K259" s="181"/>
      <c r="L259" s="181"/>
      <c r="M259" s="181"/>
      <c r="N259" s="181"/>
      <c r="O259" s="181"/>
    </row>
    <row r="260" spans="1:15" s="182" customFormat="1" ht="25.15" customHeight="1" x14ac:dyDescent="0.25">
      <c r="A260" s="207"/>
      <c r="B260" s="214" t="s">
        <v>968</v>
      </c>
      <c r="C260" s="215" t="s">
        <v>969</v>
      </c>
      <c r="D260" s="210" t="s">
        <v>327</v>
      </c>
      <c r="E260" s="211" t="s">
        <v>329</v>
      </c>
      <c r="F260" s="199"/>
      <c r="G260" s="181"/>
      <c r="H260" s="181"/>
      <c r="I260" s="181"/>
      <c r="J260" s="181"/>
      <c r="K260" s="181"/>
      <c r="L260" s="181"/>
      <c r="M260" s="181"/>
      <c r="N260" s="181"/>
      <c r="O260" s="181"/>
    </row>
    <row r="261" spans="1:15" s="182" customFormat="1" ht="25.15" customHeight="1" x14ac:dyDescent="0.25">
      <c r="A261" s="207" t="s">
        <v>1437</v>
      </c>
      <c r="B261" s="214" t="s">
        <v>970</v>
      </c>
      <c r="C261" s="215" t="s">
        <v>971</v>
      </c>
      <c r="D261" s="210" t="s">
        <v>327</v>
      </c>
      <c r="E261" s="211" t="s">
        <v>329</v>
      </c>
      <c r="F261" s="199"/>
      <c r="G261" s="181"/>
      <c r="H261" s="181"/>
      <c r="I261" s="181"/>
      <c r="J261" s="181"/>
      <c r="K261" s="181"/>
      <c r="L261" s="181"/>
      <c r="M261" s="181"/>
      <c r="N261" s="181"/>
      <c r="O261" s="181"/>
    </row>
    <row r="262" spans="1:15" s="182" customFormat="1" ht="25.15" customHeight="1" x14ac:dyDescent="0.25">
      <c r="A262" s="207"/>
      <c r="B262" s="214" t="s">
        <v>972</v>
      </c>
      <c r="C262" s="215" t="s">
        <v>973</v>
      </c>
      <c r="D262" s="210" t="s">
        <v>327</v>
      </c>
      <c r="E262" s="211" t="s">
        <v>329</v>
      </c>
      <c r="F262" s="199"/>
      <c r="G262" s="181"/>
      <c r="H262" s="181"/>
      <c r="I262" s="181"/>
      <c r="J262" s="181"/>
      <c r="K262" s="181"/>
      <c r="L262" s="181"/>
      <c r="M262" s="181"/>
      <c r="N262" s="181"/>
      <c r="O262" s="181"/>
    </row>
    <row r="263" spans="1:15" s="182" customFormat="1" ht="25.15" customHeight="1" x14ac:dyDescent="0.25">
      <c r="A263" s="207"/>
      <c r="B263" s="212" t="s">
        <v>1534</v>
      </c>
      <c r="C263" s="213" t="s">
        <v>1535</v>
      </c>
      <c r="D263" s="210" t="s">
        <v>1392</v>
      </c>
      <c r="E263" s="211"/>
      <c r="F263" s="199"/>
      <c r="G263" s="181"/>
      <c r="H263" s="181"/>
      <c r="I263" s="181"/>
      <c r="J263" s="181"/>
      <c r="K263" s="181"/>
      <c r="L263" s="181"/>
      <c r="M263" s="181"/>
      <c r="N263" s="181"/>
      <c r="O263" s="181"/>
    </row>
    <row r="264" spans="1:15" s="182" customFormat="1" ht="25.15" customHeight="1" x14ac:dyDescent="0.25">
      <c r="A264" s="207"/>
      <c r="B264" s="214" t="s">
        <v>1536</v>
      </c>
      <c r="C264" s="215" t="s">
        <v>1537</v>
      </c>
      <c r="D264" s="210" t="s">
        <v>1392</v>
      </c>
      <c r="E264" s="211"/>
      <c r="F264" s="199"/>
      <c r="G264" s="181"/>
      <c r="H264" s="181"/>
      <c r="I264" s="181"/>
      <c r="J264" s="181"/>
      <c r="K264" s="181"/>
      <c r="L264" s="181"/>
      <c r="M264" s="181"/>
      <c r="N264" s="181"/>
      <c r="O264" s="181"/>
    </row>
    <row r="265" spans="1:15" s="184" customFormat="1" ht="25.15" customHeight="1" x14ac:dyDescent="0.25">
      <c r="A265" s="217" t="s">
        <v>1409</v>
      </c>
      <c r="B265" s="216" t="s">
        <v>974</v>
      </c>
      <c r="C265" s="211" t="s">
        <v>975</v>
      </c>
      <c r="D265" s="210" t="s">
        <v>330</v>
      </c>
      <c r="E265" s="211" t="s">
        <v>332</v>
      </c>
      <c r="F265" s="199"/>
      <c r="G265" s="181"/>
      <c r="H265" s="181"/>
      <c r="I265" s="181"/>
      <c r="J265" s="181"/>
      <c r="K265" s="181"/>
      <c r="L265" s="181"/>
      <c r="M265" s="181"/>
      <c r="N265" s="181"/>
      <c r="O265" s="181"/>
    </row>
    <row r="266" spans="1:15" s="184" customFormat="1" ht="25.15" customHeight="1" x14ac:dyDescent="0.25">
      <c r="A266" s="217" t="s">
        <v>1409</v>
      </c>
      <c r="B266" s="216" t="s">
        <v>976</v>
      </c>
      <c r="C266" s="211" t="s">
        <v>977</v>
      </c>
      <c r="D266" s="210" t="s">
        <v>330</v>
      </c>
      <c r="E266" s="211" t="s">
        <v>332</v>
      </c>
      <c r="F266" s="199"/>
      <c r="G266" s="181"/>
      <c r="H266" s="181"/>
      <c r="I266" s="181"/>
      <c r="J266" s="181"/>
      <c r="K266" s="181"/>
      <c r="L266" s="181"/>
      <c r="M266" s="181"/>
      <c r="N266" s="181"/>
      <c r="O266" s="181"/>
    </row>
    <row r="267" spans="1:15" s="182" customFormat="1" ht="25.15" customHeight="1" x14ac:dyDescent="0.25">
      <c r="A267" s="207"/>
      <c r="B267" s="214" t="s">
        <v>978</v>
      </c>
      <c r="C267" s="215" t="s">
        <v>979</v>
      </c>
      <c r="D267" s="210" t="s">
        <v>330</v>
      </c>
      <c r="E267" s="211" t="s">
        <v>332</v>
      </c>
      <c r="F267" s="199"/>
      <c r="G267" s="181"/>
      <c r="H267" s="181"/>
      <c r="I267" s="181"/>
      <c r="J267" s="181"/>
      <c r="K267" s="181"/>
      <c r="L267" s="181"/>
      <c r="M267" s="181"/>
      <c r="N267" s="181"/>
      <c r="O267" s="181"/>
    </row>
    <row r="268" spans="1:15" s="188" customFormat="1" ht="25.15" customHeight="1" x14ac:dyDescent="0.25">
      <c r="A268" s="207" t="s">
        <v>1437</v>
      </c>
      <c r="B268" s="214" t="s">
        <v>980</v>
      </c>
      <c r="C268" s="215" t="s">
        <v>1538</v>
      </c>
      <c r="D268" s="210" t="s">
        <v>330</v>
      </c>
      <c r="E268" s="211" t="s">
        <v>332</v>
      </c>
      <c r="F268" s="199"/>
      <c r="G268" s="181"/>
      <c r="H268" s="181"/>
      <c r="I268" s="181"/>
      <c r="J268" s="181"/>
      <c r="K268" s="181"/>
      <c r="L268" s="181"/>
      <c r="M268" s="181"/>
      <c r="N268" s="181"/>
      <c r="O268" s="181"/>
    </row>
    <row r="269" spans="1:15" s="182" customFormat="1" ht="25.15" customHeight="1" x14ac:dyDescent="0.25">
      <c r="A269" s="207" t="s">
        <v>1441</v>
      </c>
      <c r="B269" s="214" t="s">
        <v>982</v>
      </c>
      <c r="C269" s="215" t="s">
        <v>983</v>
      </c>
      <c r="D269" s="210" t="s">
        <v>330</v>
      </c>
      <c r="E269" s="211" t="s">
        <v>332</v>
      </c>
      <c r="F269" s="199"/>
      <c r="G269" s="181"/>
      <c r="H269" s="181"/>
      <c r="I269" s="181"/>
      <c r="J269" s="181"/>
      <c r="K269" s="181"/>
      <c r="L269" s="181"/>
      <c r="M269" s="181"/>
      <c r="N269" s="181"/>
      <c r="O269" s="181"/>
    </row>
    <row r="270" spans="1:15" s="182" customFormat="1" ht="25.15" customHeight="1" x14ac:dyDescent="0.25">
      <c r="A270" s="207"/>
      <c r="B270" s="214" t="s">
        <v>984</v>
      </c>
      <c r="C270" s="215" t="s">
        <v>985</v>
      </c>
      <c r="D270" s="210" t="s">
        <v>330</v>
      </c>
      <c r="E270" s="211" t="s">
        <v>332</v>
      </c>
      <c r="F270" s="199"/>
      <c r="G270" s="181"/>
      <c r="H270" s="181"/>
      <c r="I270" s="181"/>
      <c r="J270" s="181"/>
      <c r="K270" s="181"/>
      <c r="L270" s="181"/>
      <c r="M270" s="181"/>
      <c r="N270" s="181"/>
      <c r="O270" s="181"/>
    </row>
    <row r="271" spans="1:15" s="182" customFormat="1" ht="25.15" customHeight="1" x14ac:dyDescent="0.25">
      <c r="A271" s="207"/>
      <c r="B271" s="214" t="s">
        <v>986</v>
      </c>
      <c r="C271" s="215" t="s">
        <v>987</v>
      </c>
      <c r="D271" s="210" t="s">
        <v>330</v>
      </c>
      <c r="E271" s="211" t="s">
        <v>332</v>
      </c>
      <c r="F271" s="199"/>
      <c r="G271" s="181"/>
      <c r="H271" s="181"/>
      <c r="I271" s="181"/>
      <c r="J271" s="181"/>
      <c r="K271" s="181"/>
      <c r="L271" s="181"/>
      <c r="M271" s="181"/>
      <c r="N271" s="181"/>
      <c r="O271" s="181"/>
    </row>
    <row r="272" spans="1:15" s="182" customFormat="1" ht="25.15" customHeight="1" x14ac:dyDescent="0.25">
      <c r="A272" s="207"/>
      <c r="B272" s="212" t="s">
        <v>358</v>
      </c>
      <c r="C272" s="213" t="s">
        <v>1539</v>
      </c>
      <c r="D272" s="210" t="s">
        <v>1392</v>
      </c>
      <c r="E272" s="211"/>
      <c r="F272" s="199"/>
      <c r="G272" s="181"/>
      <c r="H272" s="181"/>
      <c r="I272" s="181"/>
      <c r="J272" s="181"/>
      <c r="K272" s="181"/>
      <c r="L272" s="181"/>
      <c r="M272" s="181"/>
      <c r="N272" s="181"/>
      <c r="O272" s="181"/>
    </row>
    <row r="273" spans="1:15" s="182" customFormat="1" ht="25.15" customHeight="1" x14ac:dyDescent="0.25">
      <c r="A273" s="207"/>
      <c r="B273" s="214" t="s">
        <v>988</v>
      </c>
      <c r="C273" s="215" t="s">
        <v>989</v>
      </c>
      <c r="D273" s="210" t="s">
        <v>357</v>
      </c>
      <c r="E273" s="211" t="s">
        <v>359</v>
      </c>
      <c r="F273" s="199"/>
      <c r="G273" s="181"/>
      <c r="H273" s="181"/>
      <c r="I273" s="181"/>
      <c r="J273" s="181"/>
      <c r="K273" s="181"/>
      <c r="L273" s="181"/>
      <c r="M273" s="181"/>
      <c r="N273" s="181"/>
      <c r="O273" s="181"/>
    </row>
    <row r="274" spans="1:15" s="182" customFormat="1" ht="25.15" customHeight="1" x14ac:dyDescent="0.25">
      <c r="A274" s="207"/>
      <c r="B274" s="214" t="s">
        <v>990</v>
      </c>
      <c r="C274" s="215" t="s">
        <v>991</v>
      </c>
      <c r="D274" s="210" t="s">
        <v>357</v>
      </c>
      <c r="E274" s="211" t="s">
        <v>359</v>
      </c>
      <c r="F274" s="199"/>
      <c r="G274" s="181"/>
      <c r="H274" s="181"/>
      <c r="I274" s="181"/>
      <c r="J274" s="181"/>
      <c r="K274" s="181"/>
      <c r="L274" s="181"/>
      <c r="M274" s="181"/>
      <c r="N274" s="181"/>
      <c r="O274" s="181"/>
    </row>
    <row r="275" spans="1:15" s="182" customFormat="1" ht="25.15" customHeight="1" x14ac:dyDescent="0.25">
      <c r="A275" s="207"/>
      <c r="B275" s="214" t="s">
        <v>992</v>
      </c>
      <c r="C275" s="215" t="s">
        <v>993</v>
      </c>
      <c r="D275" s="210" t="s">
        <v>357</v>
      </c>
      <c r="E275" s="211" t="s">
        <v>359</v>
      </c>
      <c r="F275" s="199"/>
      <c r="G275" s="181"/>
      <c r="H275" s="181"/>
      <c r="I275" s="181"/>
      <c r="J275" s="181"/>
      <c r="K275" s="181"/>
      <c r="L275" s="181"/>
      <c r="M275" s="181"/>
      <c r="N275" s="181"/>
      <c r="O275" s="181"/>
    </row>
    <row r="276" spans="1:15" s="182" customFormat="1" ht="25.15" customHeight="1" x14ac:dyDescent="0.25">
      <c r="A276" s="207"/>
      <c r="B276" s="214" t="s">
        <v>994</v>
      </c>
      <c r="C276" s="215" t="s">
        <v>995</v>
      </c>
      <c r="D276" s="210" t="s">
        <v>357</v>
      </c>
      <c r="E276" s="211" t="s">
        <v>359</v>
      </c>
      <c r="F276" s="199"/>
      <c r="G276" s="181"/>
      <c r="H276" s="181"/>
      <c r="I276" s="181"/>
      <c r="J276" s="181"/>
      <c r="K276" s="181"/>
      <c r="L276" s="181"/>
      <c r="M276" s="181"/>
      <c r="N276" s="181"/>
      <c r="O276" s="181"/>
    </row>
    <row r="277" spans="1:15" s="182" customFormat="1" ht="25.15" customHeight="1" x14ac:dyDescent="0.25">
      <c r="A277" s="207" t="s">
        <v>1409</v>
      </c>
      <c r="B277" s="214" t="s">
        <v>996</v>
      </c>
      <c r="C277" s="215" t="s">
        <v>997</v>
      </c>
      <c r="D277" s="210" t="s">
        <v>357</v>
      </c>
      <c r="E277" s="211" t="s">
        <v>359</v>
      </c>
      <c r="F277" s="199"/>
      <c r="G277" s="181"/>
      <c r="H277" s="181"/>
      <c r="I277" s="181"/>
      <c r="J277" s="181"/>
      <c r="K277" s="181"/>
      <c r="L277" s="181"/>
      <c r="M277" s="181"/>
      <c r="N277" s="181"/>
      <c r="O277" s="181"/>
    </row>
    <row r="278" spans="1:15" s="182" customFormat="1" ht="25.15" customHeight="1" x14ac:dyDescent="0.25">
      <c r="A278" s="207"/>
      <c r="B278" s="214" t="s">
        <v>998</v>
      </c>
      <c r="C278" s="215" t="s">
        <v>999</v>
      </c>
      <c r="D278" s="210" t="s">
        <v>357</v>
      </c>
      <c r="E278" s="211" t="s">
        <v>359</v>
      </c>
      <c r="F278" s="199"/>
      <c r="G278" s="181"/>
      <c r="H278" s="181"/>
      <c r="I278" s="181"/>
      <c r="J278" s="181"/>
      <c r="K278" s="181"/>
      <c r="L278" s="181"/>
      <c r="M278" s="181"/>
      <c r="N278" s="181"/>
      <c r="O278" s="181"/>
    </row>
    <row r="279" spans="1:15" s="182" customFormat="1" ht="25.15" customHeight="1" x14ac:dyDescent="0.25">
      <c r="A279" s="207" t="s">
        <v>1409</v>
      </c>
      <c r="B279" s="214" t="s">
        <v>1000</v>
      </c>
      <c r="C279" s="215" t="s">
        <v>1001</v>
      </c>
      <c r="D279" s="210" t="s">
        <v>357</v>
      </c>
      <c r="E279" s="211" t="s">
        <v>359</v>
      </c>
      <c r="F279" s="199"/>
      <c r="G279" s="181"/>
      <c r="H279" s="181"/>
      <c r="I279" s="181"/>
      <c r="J279" s="181"/>
      <c r="K279" s="181"/>
      <c r="L279" s="181"/>
      <c r="M279" s="181"/>
      <c r="N279" s="181"/>
      <c r="O279" s="181"/>
    </row>
    <row r="280" spans="1:15" s="182" customFormat="1" ht="25.15" customHeight="1" x14ac:dyDescent="0.25">
      <c r="A280" s="207"/>
      <c r="B280" s="212" t="s">
        <v>337</v>
      </c>
      <c r="C280" s="213" t="s">
        <v>1540</v>
      </c>
      <c r="D280" s="210" t="s">
        <v>1392</v>
      </c>
      <c r="E280" s="211"/>
      <c r="F280" s="199"/>
      <c r="G280" s="181"/>
      <c r="H280" s="181"/>
      <c r="I280" s="181"/>
      <c r="J280" s="181"/>
      <c r="K280" s="181"/>
      <c r="L280" s="181"/>
      <c r="M280" s="181"/>
      <c r="N280" s="181"/>
      <c r="O280" s="181"/>
    </row>
    <row r="281" spans="1:15" s="182" customFormat="1" ht="25.15" customHeight="1" x14ac:dyDescent="0.25">
      <c r="A281" s="207"/>
      <c r="B281" s="214" t="s">
        <v>1002</v>
      </c>
      <c r="C281" s="215" t="s">
        <v>1003</v>
      </c>
      <c r="D281" s="210" t="s">
        <v>336</v>
      </c>
      <c r="E281" s="211" t="s">
        <v>338</v>
      </c>
      <c r="F281" s="199"/>
      <c r="G281" s="181"/>
      <c r="H281" s="181"/>
      <c r="I281" s="181"/>
      <c r="J281" s="181"/>
      <c r="K281" s="181"/>
      <c r="L281" s="181"/>
      <c r="M281" s="181"/>
      <c r="N281" s="181"/>
      <c r="O281" s="181"/>
    </row>
    <row r="282" spans="1:15" s="182" customFormat="1" ht="25.15" customHeight="1" x14ac:dyDescent="0.25">
      <c r="A282" s="207"/>
      <c r="B282" s="214" t="s">
        <v>1004</v>
      </c>
      <c r="C282" s="215" t="s">
        <v>1005</v>
      </c>
      <c r="D282" s="210" t="s">
        <v>336</v>
      </c>
      <c r="E282" s="211" t="s">
        <v>338</v>
      </c>
      <c r="F282" s="199"/>
      <c r="G282" s="181"/>
      <c r="H282" s="181"/>
      <c r="I282" s="181"/>
      <c r="J282" s="181"/>
      <c r="K282" s="181"/>
      <c r="L282" s="181"/>
      <c r="M282" s="181"/>
      <c r="N282" s="181"/>
      <c r="O282" s="181"/>
    </row>
    <row r="283" spans="1:15" s="182" customFormat="1" ht="25.15" customHeight="1" x14ac:dyDescent="0.25">
      <c r="A283" s="207"/>
      <c r="B283" s="214" t="s">
        <v>1006</v>
      </c>
      <c r="C283" s="215" t="s">
        <v>1007</v>
      </c>
      <c r="D283" s="210" t="s">
        <v>336</v>
      </c>
      <c r="E283" s="211" t="s">
        <v>338</v>
      </c>
      <c r="F283" s="199"/>
      <c r="G283" s="181"/>
      <c r="H283" s="181"/>
      <c r="I283" s="181"/>
      <c r="J283" s="181"/>
      <c r="K283" s="181"/>
      <c r="L283" s="181"/>
      <c r="M283" s="181"/>
      <c r="N283" s="181"/>
      <c r="O283" s="181"/>
    </row>
    <row r="284" spans="1:15" s="182" customFormat="1" ht="25.15" customHeight="1" x14ac:dyDescent="0.25">
      <c r="A284" s="207"/>
      <c r="B284" s="214" t="s">
        <v>1008</v>
      </c>
      <c r="C284" s="215" t="s">
        <v>1009</v>
      </c>
      <c r="D284" s="210" t="s">
        <v>336</v>
      </c>
      <c r="E284" s="211" t="s">
        <v>338</v>
      </c>
      <c r="F284" s="199"/>
      <c r="G284" s="181"/>
      <c r="H284" s="181"/>
      <c r="I284" s="181"/>
      <c r="J284" s="181"/>
      <c r="K284" s="181"/>
      <c r="L284" s="181"/>
      <c r="M284" s="181"/>
      <c r="N284" s="181"/>
      <c r="O284" s="181"/>
    </row>
    <row r="285" spans="1:15" s="182" customFormat="1" ht="25.15" customHeight="1" x14ac:dyDescent="0.25">
      <c r="A285" s="207"/>
      <c r="B285" s="214" t="s">
        <v>1010</v>
      </c>
      <c r="C285" s="215" t="s">
        <v>1011</v>
      </c>
      <c r="D285" s="210" t="s">
        <v>336</v>
      </c>
      <c r="E285" s="211" t="s">
        <v>338</v>
      </c>
      <c r="F285" s="199"/>
      <c r="G285" s="181"/>
      <c r="H285" s="181"/>
      <c r="I285" s="181"/>
      <c r="J285" s="181"/>
      <c r="K285" s="181"/>
      <c r="L285" s="181"/>
      <c r="M285" s="181"/>
      <c r="N285" s="181"/>
      <c r="O285" s="181"/>
    </row>
    <row r="286" spans="1:15" s="182" customFormat="1" ht="25.15" customHeight="1" x14ac:dyDescent="0.25">
      <c r="A286" s="207" t="s">
        <v>1409</v>
      </c>
      <c r="B286" s="214" t="s">
        <v>1012</v>
      </c>
      <c r="C286" s="215" t="s">
        <v>1013</v>
      </c>
      <c r="D286" s="210" t="s">
        <v>336</v>
      </c>
      <c r="E286" s="211" t="s">
        <v>338</v>
      </c>
      <c r="F286" s="199"/>
      <c r="G286" s="181"/>
      <c r="H286" s="181"/>
      <c r="I286" s="181"/>
      <c r="J286" s="181"/>
      <c r="K286" s="181"/>
      <c r="L286" s="181"/>
      <c r="M286" s="181"/>
      <c r="N286" s="181"/>
      <c r="O286" s="181"/>
    </row>
    <row r="287" spans="1:15" s="182" customFormat="1" ht="25.15" customHeight="1" x14ac:dyDescent="0.25">
      <c r="A287" s="207"/>
      <c r="B287" s="212" t="s">
        <v>1541</v>
      </c>
      <c r="C287" s="213" t="s">
        <v>1542</v>
      </c>
      <c r="D287" s="210" t="s">
        <v>1392</v>
      </c>
      <c r="E287" s="211"/>
      <c r="F287" s="199"/>
      <c r="G287" s="181"/>
      <c r="H287" s="181"/>
      <c r="I287" s="181"/>
      <c r="J287" s="181"/>
      <c r="K287" s="181"/>
      <c r="L287" s="181"/>
      <c r="M287" s="181"/>
      <c r="N287" s="181"/>
      <c r="O287" s="181"/>
    </row>
    <row r="288" spans="1:15" s="184" customFormat="1" ht="25.15" customHeight="1" x14ac:dyDescent="0.25">
      <c r="A288" s="217" t="s">
        <v>1409</v>
      </c>
      <c r="B288" s="214" t="s">
        <v>1014</v>
      </c>
      <c r="C288" s="215" t="s">
        <v>1015</v>
      </c>
      <c r="D288" s="210" t="s">
        <v>339</v>
      </c>
      <c r="E288" s="211" t="s">
        <v>341</v>
      </c>
      <c r="F288" s="199"/>
      <c r="G288" s="181"/>
      <c r="H288" s="181"/>
      <c r="I288" s="181"/>
      <c r="J288" s="181"/>
      <c r="K288" s="181"/>
      <c r="L288" s="181"/>
      <c r="M288" s="181"/>
      <c r="N288" s="181"/>
      <c r="O288" s="181"/>
    </row>
    <row r="289" spans="1:15" s="184" customFormat="1" ht="25.15" customHeight="1" x14ac:dyDescent="0.25">
      <c r="A289" s="217"/>
      <c r="B289" s="214" t="s">
        <v>1016</v>
      </c>
      <c r="C289" s="215" t="s">
        <v>1017</v>
      </c>
      <c r="D289" s="210" t="s">
        <v>339</v>
      </c>
      <c r="E289" s="211" t="s">
        <v>341</v>
      </c>
      <c r="F289" s="199"/>
      <c r="G289" s="181"/>
      <c r="H289" s="181"/>
      <c r="I289" s="181"/>
      <c r="J289" s="181"/>
      <c r="K289" s="181"/>
      <c r="L289" s="181"/>
      <c r="M289" s="181"/>
      <c r="N289" s="181"/>
      <c r="O289" s="181"/>
    </row>
    <row r="290" spans="1:15" s="184" customFormat="1" ht="25.15" customHeight="1" x14ac:dyDescent="0.25">
      <c r="A290" s="217"/>
      <c r="B290" s="214" t="s">
        <v>1543</v>
      </c>
      <c r="C290" s="215" t="s">
        <v>1544</v>
      </c>
      <c r="D290" s="210" t="s">
        <v>1392</v>
      </c>
      <c r="E290" s="211"/>
      <c r="F290" s="199"/>
      <c r="G290" s="181"/>
      <c r="H290" s="181"/>
      <c r="I290" s="181"/>
      <c r="J290" s="181"/>
      <c r="K290" s="181"/>
      <c r="L290" s="181"/>
      <c r="M290" s="181"/>
      <c r="N290" s="181"/>
      <c r="O290" s="181"/>
    </row>
    <row r="291" spans="1:15" s="184" customFormat="1" ht="25.15" customHeight="1" x14ac:dyDescent="0.25">
      <c r="A291" s="217"/>
      <c r="B291" s="216" t="s">
        <v>1018</v>
      </c>
      <c r="C291" s="211" t="s">
        <v>1019</v>
      </c>
      <c r="D291" s="210" t="s">
        <v>339</v>
      </c>
      <c r="E291" s="211" t="s">
        <v>341</v>
      </c>
      <c r="F291" s="199"/>
      <c r="G291" s="181"/>
      <c r="H291" s="181"/>
      <c r="I291" s="181"/>
      <c r="J291" s="181"/>
      <c r="K291" s="181"/>
      <c r="L291" s="181"/>
      <c r="M291" s="181"/>
      <c r="N291" s="181"/>
      <c r="O291" s="181"/>
    </row>
    <row r="292" spans="1:15" s="184" customFormat="1" ht="25.15" customHeight="1" x14ac:dyDescent="0.25">
      <c r="A292" s="217"/>
      <c r="B292" s="216" t="s">
        <v>1020</v>
      </c>
      <c r="C292" s="211" t="s">
        <v>1021</v>
      </c>
      <c r="D292" s="210" t="s">
        <v>339</v>
      </c>
      <c r="E292" s="211" t="s">
        <v>341</v>
      </c>
      <c r="F292" s="199"/>
      <c r="G292" s="181"/>
      <c r="H292" s="181"/>
      <c r="I292" s="181"/>
      <c r="J292" s="181"/>
      <c r="K292" s="181"/>
      <c r="L292" s="181"/>
      <c r="M292" s="181"/>
      <c r="N292" s="181"/>
      <c r="O292" s="181"/>
    </row>
    <row r="293" spans="1:15" s="184" customFormat="1" ht="25.15" customHeight="1" x14ac:dyDescent="0.25">
      <c r="A293" s="217"/>
      <c r="B293" s="216" t="s">
        <v>1022</v>
      </c>
      <c r="C293" s="211" t="s">
        <v>1023</v>
      </c>
      <c r="D293" s="210" t="s">
        <v>339</v>
      </c>
      <c r="E293" s="211" t="s">
        <v>341</v>
      </c>
      <c r="F293" s="199"/>
      <c r="G293" s="181"/>
      <c r="H293" s="181"/>
      <c r="I293" s="181"/>
      <c r="J293" s="181"/>
      <c r="K293" s="181"/>
      <c r="L293" s="181"/>
      <c r="M293" s="181"/>
      <c r="N293" s="181"/>
      <c r="O293" s="181"/>
    </row>
    <row r="294" spans="1:15" s="184" customFormat="1" ht="25.15" customHeight="1" x14ac:dyDescent="0.25">
      <c r="A294" s="217"/>
      <c r="B294" s="207" t="s">
        <v>461</v>
      </c>
      <c r="C294" s="211" t="s">
        <v>1024</v>
      </c>
      <c r="D294" s="210" t="s">
        <v>460</v>
      </c>
      <c r="E294" s="211" t="s">
        <v>462</v>
      </c>
      <c r="F294" s="199"/>
      <c r="G294" s="181"/>
      <c r="H294" s="181"/>
      <c r="I294" s="181"/>
      <c r="J294" s="181"/>
      <c r="K294" s="181"/>
      <c r="L294" s="181"/>
      <c r="M294" s="181"/>
      <c r="N294" s="181"/>
      <c r="O294" s="181"/>
    </row>
    <row r="295" spans="1:15" s="184" customFormat="1" ht="25.15" customHeight="1" x14ac:dyDescent="0.25">
      <c r="A295" s="217"/>
      <c r="B295" s="216" t="s">
        <v>1025</v>
      </c>
      <c r="C295" s="211" t="s">
        <v>1026</v>
      </c>
      <c r="D295" s="210" t="s">
        <v>339</v>
      </c>
      <c r="E295" s="211" t="s">
        <v>341</v>
      </c>
      <c r="F295" s="199"/>
      <c r="G295" s="181"/>
      <c r="H295" s="181"/>
      <c r="I295" s="181"/>
      <c r="J295" s="181"/>
      <c r="K295" s="181"/>
      <c r="L295" s="181"/>
      <c r="M295" s="181"/>
      <c r="N295" s="181"/>
      <c r="O295" s="181"/>
    </row>
    <row r="296" spans="1:15" s="184" customFormat="1" ht="25.15" customHeight="1" x14ac:dyDescent="0.25">
      <c r="A296" s="217"/>
      <c r="B296" s="216" t="s">
        <v>1027</v>
      </c>
      <c r="C296" s="211" t="s">
        <v>1028</v>
      </c>
      <c r="D296" s="210" t="s">
        <v>339</v>
      </c>
      <c r="E296" s="211" t="s">
        <v>341</v>
      </c>
      <c r="F296" s="199"/>
      <c r="G296" s="181"/>
      <c r="H296" s="181"/>
      <c r="I296" s="181"/>
      <c r="J296" s="181"/>
      <c r="K296" s="181"/>
      <c r="L296" s="181"/>
      <c r="M296" s="181"/>
      <c r="N296" s="181"/>
      <c r="O296" s="181"/>
    </row>
    <row r="297" spans="1:15" s="184" customFormat="1" ht="25.15" customHeight="1" x14ac:dyDescent="0.25">
      <c r="A297" s="217"/>
      <c r="B297" s="214" t="s">
        <v>1545</v>
      </c>
      <c r="C297" s="215" t="s">
        <v>1546</v>
      </c>
      <c r="D297" s="210" t="s">
        <v>1392</v>
      </c>
      <c r="E297" s="211"/>
      <c r="F297" s="199"/>
      <c r="G297" s="181"/>
      <c r="H297" s="181"/>
      <c r="I297" s="181"/>
      <c r="J297" s="181"/>
      <c r="K297" s="181"/>
      <c r="L297" s="181"/>
      <c r="M297" s="181"/>
      <c r="N297" s="181"/>
      <c r="O297" s="181"/>
    </row>
    <row r="298" spans="1:15" s="184" customFormat="1" ht="25.15" customHeight="1" x14ac:dyDescent="0.25">
      <c r="A298" s="217" t="s">
        <v>1409</v>
      </c>
      <c r="B298" s="216" t="s">
        <v>1029</v>
      </c>
      <c r="C298" s="211" t="s">
        <v>1030</v>
      </c>
      <c r="D298" s="210" t="s">
        <v>339</v>
      </c>
      <c r="E298" s="211" t="s">
        <v>341</v>
      </c>
      <c r="F298" s="199"/>
      <c r="G298" s="181"/>
      <c r="H298" s="181"/>
      <c r="I298" s="181"/>
      <c r="J298" s="181"/>
      <c r="K298" s="181"/>
      <c r="L298" s="181"/>
      <c r="M298" s="181"/>
      <c r="N298" s="181"/>
      <c r="O298" s="181"/>
    </row>
    <row r="299" spans="1:15" s="184" customFormat="1" ht="25.15" customHeight="1" x14ac:dyDescent="0.25">
      <c r="A299" s="217"/>
      <c r="B299" s="216" t="s">
        <v>1031</v>
      </c>
      <c r="C299" s="211" t="s">
        <v>1032</v>
      </c>
      <c r="D299" s="210" t="s">
        <v>339</v>
      </c>
      <c r="E299" s="211" t="s">
        <v>341</v>
      </c>
      <c r="F299" s="199"/>
      <c r="G299" s="181"/>
      <c r="H299" s="181"/>
      <c r="I299" s="181"/>
      <c r="J299" s="181"/>
      <c r="K299" s="181"/>
      <c r="L299" s="181"/>
      <c r="M299" s="181"/>
      <c r="N299" s="181"/>
      <c r="O299" s="181"/>
    </row>
    <row r="300" spans="1:15" s="184" customFormat="1" ht="25.15" customHeight="1" x14ac:dyDescent="0.25">
      <c r="A300" s="217" t="s">
        <v>1441</v>
      </c>
      <c r="B300" s="216" t="s">
        <v>1033</v>
      </c>
      <c r="C300" s="211" t="s">
        <v>1034</v>
      </c>
      <c r="D300" s="210" t="s">
        <v>339</v>
      </c>
      <c r="E300" s="211" t="s">
        <v>341</v>
      </c>
      <c r="F300" s="199"/>
      <c r="G300" s="181"/>
      <c r="H300" s="181"/>
      <c r="I300" s="181"/>
      <c r="J300" s="181"/>
      <c r="K300" s="181"/>
      <c r="L300" s="181"/>
      <c r="M300" s="181"/>
      <c r="N300" s="181"/>
      <c r="O300" s="181"/>
    </row>
    <row r="301" spans="1:15" s="184" customFormat="1" ht="25.15" customHeight="1" x14ac:dyDescent="0.25">
      <c r="A301" s="217"/>
      <c r="B301" s="212" t="s">
        <v>1547</v>
      </c>
      <c r="C301" s="213" t="s">
        <v>1548</v>
      </c>
      <c r="D301" s="210" t="s">
        <v>1392</v>
      </c>
      <c r="E301" s="211"/>
      <c r="F301" s="199"/>
      <c r="G301" s="181"/>
      <c r="H301" s="181"/>
      <c r="I301" s="181"/>
      <c r="J301" s="181"/>
      <c r="K301" s="181"/>
      <c r="L301" s="181"/>
      <c r="M301" s="181"/>
      <c r="N301" s="181"/>
      <c r="O301" s="181"/>
    </row>
    <row r="302" spans="1:15" s="184" customFormat="1" ht="25.15" customHeight="1" x14ac:dyDescent="0.25">
      <c r="A302" s="217" t="s">
        <v>1409</v>
      </c>
      <c r="B302" s="219" t="s">
        <v>1035</v>
      </c>
      <c r="C302" s="215" t="s">
        <v>1036</v>
      </c>
      <c r="D302" s="210" t="s">
        <v>342</v>
      </c>
      <c r="E302" s="211" t="s">
        <v>344</v>
      </c>
      <c r="F302" s="199"/>
      <c r="G302" s="181"/>
      <c r="H302" s="181"/>
      <c r="I302" s="181"/>
      <c r="J302" s="181"/>
      <c r="K302" s="181"/>
      <c r="L302" s="181"/>
      <c r="M302" s="181"/>
      <c r="N302" s="181"/>
      <c r="O302" s="181"/>
    </row>
    <row r="303" spans="1:15" s="184" customFormat="1" ht="25.15" customHeight="1" x14ac:dyDescent="0.25">
      <c r="A303" s="217"/>
      <c r="B303" s="214" t="s">
        <v>1037</v>
      </c>
      <c r="C303" s="215" t="s">
        <v>1038</v>
      </c>
      <c r="D303" s="210" t="s">
        <v>342</v>
      </c>
      <c r="E303" s="211" t="s">
        <v>344</v>
      </c>
      <c r="F303" s="199"/>
      <c r="G303" s="181"/>
      <c r="H303" s="181"/>
      <c r="I303" s="181"/>
      <c r="J303" s="181"/>
      <c r="K303" s="181"/>
      <c r="L303" s="181"/>
      <c r="M303" s="181"/>
      <c r="N303" s="181"/>
      <c r="O303" s="181"/>
    </row>
    <row r="304" spans="1:15" s="184" customFormat="1" ht="25.15" customHeight="1" x14ac:dyDescent="0.25">
      <c r="A304" s="217" t="s">
        <v>1441</v>
      </c>
      <c r="B304" s="214" t="s">
        <v>1039</v>
      </c>
      <c r="C304" s="215" t="s">
        <v>1040</v>
      </c>
      <c r="D304" s="210" t="s">
        <v>342</v>
      </c>
      <c r="E304" s="211" t="s">
        <v>344</v>
      </c>
      <c r="F304" s="199"/>
      <c r="G304" s="181"/>
      <c r="H304" s="181"/>
      <c r="I304" s="181"/>
      <c r="J304" s="181"/>
      <c r="K304" s="181"/>
      <c r="L304" s="181"/>
      <c r="M304" s="181"/>
      <c r="N304" s="181"/>
      <c r="O304" s="181"/>
    </row>
    <row r="305" spans="1:15" s="184" customFormat="1" ht="25.15" customHeight="1" x14ac:dyDescent="0.25">
      <c r="A305" s="217"/>
      <c r="B305" s="214" t="s">
        <v>1041</v>
      </c>
      <c r="C305" s="215" t="s">
        <v>1042</v>
      </c>
      <c r="D305" s="210" t="s">
        <v>342</v>
      </c>
      <c r="E305" s="211" t="s">
        <v>344</v>
      </c>
      <c r="F305" s="199"/>
      <c r="G305" s="181"/>
      <c r="H305" s="181"/>
      <c r="I305" s="181"/>
      <c r="J305" s="181"/>
      <c r="K305" s="181"/>
      <c r="L305" s="181"/>
      <c r="M305" s="181"/>
      <c r="N305" s="181"/>
      <c r="O305" s="181"/>
    </row>
    <row r="306" spans="1:15" s="182" customFormat="1" ht="25.15" customHeight="1" x14ac:dyDescent="0.25">
      <c r="A306" s="207"/>
      <c r="B306" s="214" t="s">
        <v>1043</v>
      </c>
      <c r="C306" s="215" t="s">
        <v>1044</v>
      </c>
      <c r="D306" s="210" t="s">
        <v>330</v>
      </c>
      <c r="E306" s="211" t="s">
        <v>332</v>
      </c>
      <c r="F306" s="199"/>
      <c r="G306" s="181"/>
      <c r="H306" s="181"/>
      <c r="I306" s="181"/>
      <c r="J306" s="181"/>
      <c r="K306" s="181"/>
      <c r="L306" s="181"/>
      <c r="M306" s="181"/>
      <c r="N306" s="181"/>
      <c r="O306" s="181"/>
    </row>
    <row r="307" spans="1:15" s="182" customFormat="1" ht="25.15" customHeight="1" x14ac:dyDescent="0.25">
      <c r="A307" s="207" t="s">
        <v>1409</v>
      </c>
      <c r="B307" s="219" t="s">
        <v>1045</v>
      </c>
      <c r="C307" s="215" t="s">
        <v>1046</v>
      </c>
      <c r="D307" s="210" t="s">
        <v>330</v>
      </c>
      <c r="E307" s="211" t="s">
        <v>332</v>
      </c>
      <c r="F307" s="199"/>
      <c r="G307" s="181"/>
      <c r="H307" s="181"/>
      <c r="I307" s="181"/>
      <c r="J307" s="181"/>
      <c r="K307" s="181"/>
      <c r="L307" s="181"/>
      <c r="M307" s="181"/>
      <c r="N307" s="181"/>
      <c r="O307" s="181"/>
    </row>
    <row r="308" spans="1:15" s="182" customFormat="1" ht="25.15" customHeight="1" x14ac:dyDescent="0.25">
      <c r="A308" s="207" t="s">
        <v>1441</v>
      </c>
      <c r="B308" s="214" t="s">
        <v>1047</v>
      </c>
      <c r="C308" s="215" t="s">
        <v>1048</v>
      </c>
      <c r="D308" s="210" t="s">
        <v>330</v>
      </c>
      <c r="E308" s="211" t="s">
        <v>332</v>
      </c>
      <c r="F308" s="199"/>
      <c r="G308" s="181"/>
      <c r="H308" s="181"/>
      <c r="I308" s="181"/>
      <c r="J308" s="181"/>
      <c r="K308" s="181"/>
      <c r="L308" s="181"/>
      <c r="M308" s="181"/>
      <c r="N308" s="181"/>
      <c r="O308" s="181"/>
    </row>
    <row r="309" spans="1:15" s="182" customFormat="1" ht="25.15" customHeight="1" x14ac:dyDescent="0.25">
      <c r="A309" s="230"/>
      <c r="B309" s="212" t="s">
        <v>1549</v>
      </c>
      <c r="C309" s="213" t="s">
        <v>1550</v>
      </c>
      <c r="D309" s="210" t="s">
        <v>1392</v>
      </c>
      <c r="E309" s="211"/>
      <c r="F309" s="199"/>
      <c r="G309" s="181"/>
      <c r="H309" s="181"/>
      <c r="I309" s="181"/>
      <c r="J309" s="181"/>
      <c r="K309" s="181"/>
      <c r="L309" s="181"/>
      <c r="M309" s="181"/>
      <c r="N309" s="181"/>
      <c r="O309" s="181"/>
    </row>
    <row r="310" spans="1:15" s="182" customFormat="1" ht="25.15" customHeight="1" x14ac:dyDescent="0.25">
      <c r="A310" s="230"/>
      <c r="B310" s="212" t="s">
        <v>1551</v>
      </c>
      <c r="C310" s="213" t="s">
        <v>1552</v>
      </c>
      <c r="D310" s="210" t="s">
        <v>1392</v>
      </c>
      <c r="E310" s="211"/>
      <c r="F310" s="199"/>
      <c r="G310" s="181"/>
      <c r="H310" s="181"/>
      <c r="I310" s="181"/>
      <c r="J310" s="181"/>
      <c r="K310" s="181"/>
      <c r="L310" s="181"/>
      <c r="M310" s="181"/>
      <c r="N310" s="181"/>
      <c r="O310" s="181"/>
    </row>
    <row r="311" spans="1:15" s="182" customFormat="1" ht="25.15" customHeight="1" x14ac:dyDescent="0.25">
      <c r="A311" s="207"/>
      <c r="B311" s="219" t="s">
        <v>367</v>
      </c>
      <c r="C311" s="215" t="s">
        <v>1049</v>
      </c>
      <c r="D311" s="210" t="s">
        <v>366</v>
      </c>
      <c r="E311" s="211" t="s">
        <v>368</v>
      </c>
      <c r="F311" s="199"/>
      <c r="G311" s="181"/>
      <c r="H311" s="181"/>
      <c r="I311" s="181"/>
      <c r="J311" s="181"/>
      <c r="K311" s="181"/>
      <c r="L311" s="181"/>
      <c r="M311" s="181"/>
      <c r="N311" s="181"/>
      <c r="O311" s="181"/>
    </row>
    <row r="312" spans="1:15" s="182" customFormat="1" ht="25.15" customHeight="1" x14ac:dyDescent="0.25">
      <c r="A312" s="207"/>
      <c r="B312" s="219" t="s">
        <v>370</v>
      </c>
      <c r="C312" s="215" t="s">
        <v>1050</v>
      </c>
      <c r="D312" s="210" t="s">
        <v>369</v>
      </c>
      <c r="E312" s="211" t="s">
        <v>371</v>
      </c>
      <c r="F312" s="199"/>
      <c r="G312" s="181"/>
      <c r="H312" s="181"/>
      <c r="I312" s="181"/>
      <c r="J312" s="181"/>
      <c r="K312" s="181"/>
      <c r="L312" s="181"/>
      <c r="M312" s="181"/>
      <c r="N312" s="181"/>
      <c r="O312" s="181"/>
    </row>
    <row r="313" spans="1:15" s="182" customFormat="1" ht="25.15" customHeight="1" x14ac:dyDescent="0.25">
      <c r="A313" s="207"/>
      <c r="B313" s="214" t="s">
        <v>1051</v>
      </c>
      <c r="C313" s="215" t="s">
        <v>1052</v>
      </c>
      <c r="D313" s="210" t="s">
        <v>1392</v>
      </c>
      <c r="E313" s="211"/>
      <c r="F313" s="199"/>
      <c r="G313" s="181"/>
      <c r="H313" s="181"/>
      <c r="I313" s="181"/>
      <c r="J313" s="181"/>
      <c r="K313" s="181"/>
      <c r="L313" s="181"/>
      <c r="M313" s="181"/>
      <c r="N313" s="181"/>
      <c r="O313" s="181"/>
    </row>
    <row r="314" spans="1:15" s="188" customFormat="1" ht="25.15" customHeight="1" x14ac:dyDescent="0.25">
      <c r="A314" s="230"/>
      <c r="B314" s="219" t="s">
        <v>1053</v>
      </c>
      <c r="C314" s="215" t="s">
        <v>1553</v>
      </c>
      <c r="D314" s="210" t="s">
        <v>372</v>
      </c>
      <c r="E314" s="211" t="s">
        <v>374</v>
      </c>
      <c r="F314" s="199"/>
      <c r="G314" s="181"/>
      <c r="H314" s="181"/>
      <c r="I314" s="181"/>
      <c r="J314" s="181"/>
      <c r="K314" s="181"/>
      <c r="L314" s="181"/>
      <c r="M314" s="181"/>
      <c r="N314" s="181"/>
      <c r="O314" s="181"/>
    </row>
    <row r="315" spans="1:15" s="188" customFormat="1" ht="25.15" customHeight="1" x14ac:dyDescent="0.25">
      <c r="A315" s="230"/>
      <c r="B315" s="219" t="s">
        <v>1055</v>
      </c>
      <c r="C315" s="215" t="s">
        <v>1554</v>
      </c>
      <c r="D315" s="210" t="s">
        <v>372</v>
      </c>
      <c r="E315" s="211" t="s">
        <v>374</v>
      </c>
      <c r="F315" s="199"/>
      <c r="G315" s="181"/>
      <c r="H315" s="181"/>
      <c r="I315" s="181"/>
      <c r="J315" s="181"/>
      <c r="K315" s="181"/>
      <c r="L315" s="181"/>
      <c r="M315" s="181"/>
      <c r="N315" s="181"/>
      <c r="O315" s="181"/>
    </row>
    <row r="316" spans="1:15" s="182" customFormat="1" ht="25.15" customHeight="1" x14ac:dyDescent="0.25">
      <c r="A316" s="207"/>
      <c r="B316" s="219" t="s">
        <v>376</v>
      </c>
      <c r="C316" s="215" t="s">
        <v>1057</v>
      </c>
      <c r="D316" s="210" t="s">
        <v>375</v>
      </c>
      <c r="E316" s="211" t="s">
        <v>377</v>
      </c>
      <c r="F316" s="199"/>
      <c r="G316" s="181"/>
      <c r="H316" s="181"/>
      <c r="I316" s="181"/>
      <c r="J316" s="181"/>
      <c r="K316" s="181"/>
      <c r="L316" s="181"/>
      <c r="M316" s="181"/>
      <c r="N316" s="181"/>
      <c r="O316" s="181"/>
    </row>
    <row r="317" spans="1:15" s="182" customFormat="1" ht="25.15" customHeight="1" x14ac:dyDescent="0.25">
      <c r="A317" s="207"/>
      <c r="B317" s="219" t="s">
        <v>379</v>
      </c>
      <c r="C317" s="215" t="s">
        <v>1058</v>
      </c>
      <c r="D317" s="210" t="s">
        <v>378</v>
      </c>
      <c r="E317" s="211" t="s">
        <v>380</v>
      </c>
      <c r="F317" s="199"/>
      <c r="G317" s="181"/>
      <c r="H317" s="181"/>
      <c r="I317" s="181"/>
      <c r="J317" s="181"/>
      <c r="K317" s="181"/>
      <c r="L317" s="181"/>
      <c r="M317" s="181"/>
      <c r="N317" s="181"/>
      <c r="O317" s="181"/>
    </row>
    <row r="318" spans="1:15" s="182" customFormat="1" ht="25.15" customHeight="1" x14ac:dyDescent="0.25">
      <c r="A318" s="207"/>
      <c r="B318" s="219" t="s">
        <v>382</v>
      </c>
      <c r="C318" s="215" t="s">
        <v>1059</v>
      </c>
      <c r="D318" s="210" t="s">
        <v>381</v>
      </c>
      <c r="E318" s="211" t="s">
        <v>383</v>
      </c>
      <c r="F318" s="199"/>
      <c r="G318" s="181"/>
      <c r="H318" s="181"/>
      <c r="I318" s="181"/>
      <c r="J318" s="181"/>
      <c r="K318" s="181"/>
      <c r="L318" s="181"/>
      <c r="M318" s="181"/>
      <c r="N318" s="181"/>
      <c r="O318" s="181"/>
    </row>
    <row r="319" spans="1:15" s="182" customFormat="1" ht="25.15" customHeight="1" x14ac:dyDescent="0.25">
      <c r="A319" s="207"/>
      <c r="B319" s="219" t="s">
        <v>385</v>
      </c>
      <c r="C319" s="215" t="s">
        <v>1060</v>
      </c>
      <c r="D319" s="210" t="s">
        <v>384</v>
      </c>
      <c r="E319" s="211" t="s">
        <v>386</v>
      </c>
      <c r="F319" s="199"/>
      <c r="G319" s="181"/>
      <c r="H319" s="181"/>
      <c r="I319" s="181"/>
      <c r="J319" s="181"/>
      <c r="K319" s="181"/>
      <c r="L319" s="181"/>
      <c r="M319" s="181"/>
      <c r="N319" s="181"/>
      <c r="O319" s="181"/>
    </row>
    <row r="320" spans="1:15" s="182" customFormat="1" ht="25.15" customHeight="1" x14ac:dyDescent="0.25">
      <c r="A320" s="207"/>
      <c r="B320" s="219" t="s">
        <v>388</v>
      </c>
      <c r="C320" s="215" t="s">
        <v>1061</v>
      </c>
      <c r="D320" s="210" t="s">
        <v>387</v>
      </c>
      <c r="E320" s="211" t="s">
        <v>389</v>
      </c>
      <c r="F320" s="199"/>
      <c r="G320" s="181"/>
      <c r="H320" s="181"/>
      <c r="I320" s="181"/>
      <c r="J320" s="181"/>
      <c r="K320" s="181"/>
      <c r="L320" s="181"/>
      <c r="M320" s="181"/>
      <c r="N320" s="181"/>
      <c r="O320" s="181"/>
    </row>
    <row r="321" spans="1:15" s="182" customFormat="1" ht="25.15" customHeight="1" x14ac:dyDescent="0.25">
      <c r="A321" s="207"/>
      <c r="B321" s="219" t="s">
        <v>391</v>
      </c>
      <c r="C321" s="215" t="s">
        <v>1062</v>
      </c>
      <c r="D321" s="210" t="s">
        <v>390</v>
      </c>
      <c r="E321" s="211" t="s">
        <v>392</v>
      </c>
      <c r="F321" s="199"/>
      <c r="G321" s="181"/>
      <c r="H321" s="181"/>
      <c r="I321" s="181"/>
      <c r="J321" s="181"/>
      <c r="K321" s="181"/>
      <c r="L321" s="181"/>
      <c r="M321" s="181"/>
      <c r="N321" s="181"/>
      <c r="O321" s="181"/>
    </row>
    <row r="322" spans="1:15" s="182" customFormat="1" ht="25.15" customHeight="1" x14ac:dyDescent="0.25">
      <c r="A322" s="207"/>
      <c r="B322" s="219" t="s">
        <v>394</v>
      </c>
      <c r="C322" s="215" t="s">
        <v>1063</v>
      </c>
      <c r="D322" s="210" t="s">
        <v>393</v>
      </c>
      <c r="E322" s="211" t="s">
        <v>395</v>
      </c>
      <c r="F322" s="199"/>
      <c r="G322" s="181"/>
      <c r="H322" s="181"/>
      <c r="I322" s="181"/>
      <c r="J322" s="181"/>
      <c r="K322" s="181"/>
      <c r="L322" s="181"/>
      <c r="M322" s="181"/>
      <c r="N322" s="181"/>
      <c r="O322" s="181"/>
    </row>
    <row r="323" spans="1:15" s="182" customFormat="1" ht="25.15" customHeight="1" x14ac:dyDescent="0.25">
      <c r="A323" s="207"/>
      <c r="B323" s="214" t="s">
        <v>1555</v>
      </c>
      <c r="C323" s="215" t="s">
        <v>1556</v>
      </c>
      <c r="D323" s="210" t="s">
        <v>1392</v>
      </c>
      <c r="E323" s="211"/>
      <c r="F323" s="199"/>
      <c r="G323" s="181"/>
      <c r="H323" s="181"/>
      <c r="I323" s="181"/>
      <c r="J323" s="181"/>
      <c r="K323" s="181"/>
      <c r="L323" s="181"/>
      <c r="M323" s="181"/>
      <c r="N323" s="181"/>
      <c r="O323" s="181"/>
    </row>
    <row r="324" spans="1:15" s="182" customFormat="1" ht="25.15" customHeight="1" x14ac:dyDescent="0.25">
      <c r="A324" s="207"/>
      <c r="B324" s="207" t="s">
        <v>397</v>
      </c>
      <c r="C324" s="211" t="s">
        <v>1064</v>
      </c>
      <c r="D324" s="210" t="s">
        <v>396</v>
      </c>
      <c r="E324" s="211" t="s">
        <v>398</v>
      </c>
      <c r="F324" s="199"/>
      <c r="G324" s="181"/>
      <c r="H324" s="181"/>
      <c r="I324" s="181"/>
      <c r="J324" s="181"/>
      <c r="K324" s="181"/>
      <c r="L324" s="181"/>
      <c r="M324" s="181"/>
      <c r="N324" s="181"/>
      <c r="O324" s="181"/>
    </row>
    <row r="325" spans="1:15" s="182" customFormat="1" ht="25.15" customHeight="1" x14ac:dyDescent="0.25">
      <c r="A325" s="207"/>
      <c r="B325" s="207" t="s">
        <v>403</v>
      </c>
      <c r="C325" s="211" t="s">
        <v>1065</v>
      </c>
      <c r="D325" s="210" t="s">
        <v>402</v>
      </c>
      <c r="E325" s="211" t="s">
        <v>404</v>
      </c>
      <c r="F325" s="199"/>
      <c r="G325" s="181"/>
      <c r="H325" s="181"/>
      <c r="I325" s="181"/>
      <c r="J325" s="181"/>
      <c r="K325" s="181"/>
      <c r="L325" s="181"/>
      <c r="M325" s="181"/>
      <c r="N325" s="181"/>
      <c r="O325" s="181"/>
    </row>
    <row r="326" spans="1:15" s="182" customFormat="1" ht="25.15" customHeight="1" x14ac:dyDescent="0.25">
      <c r="A326" s="207"/>
      <c r="B326" s="214" t="s">
        <v>406</v>
      </c>
      <c r="C326" s="215" t="s">
        <v>1557</v>
      </c>
      <c r="D326" s="210" t="s">
        <v>1392</v>
      </c>
      <c r="E326" s="211"/>
      <c r="F326" s="199"/>
      <c r="G326" s="181"/>
      <c r="H326" s="181"/>
      <c r="I326" s="181"/>
      <c r="J326" s="181"/>
      <c r="K326" s="181"/>
      <c r="L326" s="181"/>
      <c r="M326" s="181"/>
      <c r="N326" s="181"/>
      <c r="O326" s="181"/>
    </row>
    <row r="327" spans="1:15" s="182" customFormat="1" ht="25.15" customHeight="1" x14ac:dyDescent="0.25">
      <c r="A327" s="207" t="s">
        <v>1409</v>
      </c>
      <c r="B327" s="216" t="s">
        <v>1066</v>
      </c>
      <c r="C327" s="211" t="s">
        <v>1067</v>
      </c>
      <c r="D327" s="210" t="s">
        <v>405</v>
      </c>
      <c r="E327" s="211" t="s">
        <v>407</v>
      </c>
      <c r="F327" s="199"/>
      <c r="G327" s="181"/>
      <c r="H327" s="181"/>
      <c r="I327" s="181"/>
      <c r="J327" s="181"/>
      <c r="K327" s="181"/>
      <c r="L327" s="181"/>
      <c r="M327" s="181"/>
      <c r="N327" s="181"/>
      <c r="O327" s="181"/>
    </row>
    <row r="328" spans="1:15" s="182" customFormat="1" ht="25.15" customHeight="1" x14ac:dyDescent="0.25">
      <c r="A328" s="207"/>
      <c r="B328" s="216" t="s">
        <v>1068</v>
      </c>
      <c r="C328" s="211" t="s">
        <v>1069</v>
      </c>
      <c r="D328" s="210" t="s">
        <v>405</v>
      </c>
      <c r="E328" s="211" t="s">
        <v>407</v>
      </c>
      <c r="F328" s="199"/>
      <c r="G328" s="181"/>
      <c r="H328" s="181"/>
      <c r="I328" s="181"/>
      <c r="J328" s="181"/>
      <c r="K328" s="181"/>
      <c r="L328" s="181"/>
      <c r="M328" s="181"/>
      <c r="N328" s="181"/>
      <c r="O328" s="181"/>
    </row>
    <row r="329" spans="1:15" s="182" customFormat="1" ht="25.15" customHeight="1" x14ac:dyDescent="0.25">
      <c r="A329" s="207"/>
      <c r="B329" s="216" t="s">
        <v>1070</v>
      </c>
      <c r="C329" s="211" t="s">
        <v>1071</v>
      </c>
      <c r="D329" s="210" t="s">
        <v>405</v>
      </c>
      <c r="E329" s="211" t="s">
        <v>407</v>
      </c>
      <c r="F329" s="199"/>
      <c r="G329" s="181"/>
      <c r="H329" s="181"/>
      <c r="I329" s="181"/>
      <c r="J329" s="181"/>
      <c r="K329" s="181"/>
      <c r="L329" s="181"/>
      <c r="M329" s="181"/>
      <c r="N329" s="181"/>
      <c r="O329" s="181"/>
    </row>
    <row r="330" spans="1:15" s="182" customFormat="1" ht="25.15" customHeight="1" x14ac:dyDescent="0.25">
      <c r="A330" s="207"/>
      <c r="B330" s="212" t="s">
        <v>1558</v>
      </c>
      <c r="C330" s="213" t="s">
        <v>1559</v>
      </c>
      <c r="D330" s="210" t="s">
        <v>1392</v>
      </c>
      <c r="E330" s="211"/>
      <c r="F330" s="199"/>
      <c r="G330" s="181"/>
      <c r="H330" s="181"/>
      <c r="I330" s="181"/>
      <c r="J330" s="181"/>
      <c r="K330" s="181"/>
      <c r="L330" s="181"/>
      <c r="M330" s="181"/>
      <c r="N330" s="181"/>
      <c r="O330" s="181"/>
    </row>
    <row r="331" spans="1:15" s="182" customFormat="1" ht="25.15" customHeight="1" x14ac:dyDescent="0.25">
      <c r="A331" s="207" t="s">
        <v>1409</v>
      </c>
      <c r="B331" s="219" t="s">
        <v>1072</v>
      </c>
      <c r="C331" s="215" t="s">
        <v>1073</v>
      </c>
      <c r="D331" s="210" t="s">
        <v>408</v>
      </c>
      <c r="E331" s="211" t="s">
        <v>409</v>
      </c>
      <c r="F331" s="199"/>
      <c r="G331" s="181"/>
      <c r="H331" s="181"/>
      <c r="I331" s="181"/>
      <c r="J331" s="181"/>
      <c r="K331" s="181"/>
      <c r="L331" s="181"/>
      <c r="M331" s="181"/>
      <c r="N331" s="181"/>
      <c r="O331" s="181"/>
    </row>
    <row r="332" spans="1:15" s="182" customFormat="1" ht="25.15" customHeight="1" x14ac:dyDescent="0.25">
      <c r="A332" s="207"/>
      <c r="B332" s="219" t="s">
        <v>1074</v>
      </c>
      <c r="C332" s="215" t="s">
        <v>1075</v>
      </c>
      <c r="D332" s="210" t="s">
        <v>408</v>
      </c>
      <c r="E332" s="211" t="s">
        <v>409</v>
      </c>
      <c r="F332" s="199"/>
      <c r="G332" s="181"/>
      <c r="H332" s="181"/>
      <c r="I332" s="181"/>
      <c r="J332" s="181"/>
      <c r="K332" s="181"/>
      <c r="L332" s="181"/>
      <c r="M332" s="181"/>
      <c r="N332" s="181"/>
      <c r="O332" s="181"/>
    </row>
    <row r="333" spans="1:15" s="182" customFormat="1" ht="25.15" customHeight="1" x14ac:dyDescent="0.25">
      <c r="A333" s="207"/>
      <c r="B333" s="214" t="s">
        <v>1560</v>
      </c>
      <c r="C333" s="215" t="s">
        <v>1561</v>
      </c>
      <c r="D333" s="210" t="s">
        <v>1392</v>
      </c>
      <c r="E333" s="211"/>
      <c r="F333" s="199"/>
      <c r="G333" s="181"/>
      <c r="H333" s="181"/>
      <c r="I333" s="181"/>
      <c r="J333" s="181"/>
      <c r="K333" s="181"/>
      <c r="L333" s="181"/>
      <c r="M333" s="181"/>
      <c r="N333" s="181"/>
      <c r="O333" s="181"/>
    </row>
    <row r="334" spans="1:15" s="182" customFormat="1" ht="25.15" customHeight="1" x14ac:dyDescent="0.25">
      <c r="A334" s="207"/>
      <c r="B334" s="207" t="s">
        <v>1076</v>
      </c>
      <c r="C334" s="211" t="s">
        <v>1077</v>
      </c>
      <c r="D334" s="210" t="s">
        <v>408</v>
      </c>
      <c r="E334" s="211" t="s">
        <v>409</v>
      </c>
      <c r="F334" s="199"/>
      <c r="G334" s="181"/>
      <c r="H334" s="181"/>
      <c r="I334" s="181"/>
      <c r="J334" s="181"/>
      <c r="K334" s="181"/>
      <c r="L334" s="181"/>
      <c r="M334" s="181"/>
      <c r="N334" s="181"/>
      <c r="O334" s="181"/>
    </row>
    <row r="335" spans="1:15" s="182" customFormat="1" ht="25.15" customHeight="1" x14ac:dyDescent="0.25">
      <c r="A335" s="207"/>
      <c r="B335" s="207" t="s">
        <v>1078</v>
      </c>
      <c r="C335" s="211" t="s">
        <v>1079</v>
      </c>
      <c r="D335" s="210" t="s">
        <v>408</v>
      </c>
      <c r="E335" s="211" t="s">
        <v>409</v>
      </c>
      <c r="F335" s="199"/>
      <c r="G335" s="181"/>
      <c r="H335" s="181"/>
      <c r="I335" s="181"/>
      <c r="J335" s="181"/>
      <c r="K335" s="181"/>
      <c r="L335" s="181"/>
      <c r="M335" s="181"/>
      <c r="N335" s="181"/>
      <c r="O335" s="181"/>
    </row>
    <row r="336" spans="1:15" s="182" customFormat="1" ht="25.15" customHeight="1" x14ac:dyDescent="0.25">
      <c r="A336" s="207"/>
      <c r="B336" s="207" t="s">
        <v>464</v>
      </c>
      <c r="C336" s="211" t="s">
        <v>1080</v>
      </c>
      <c r="D336" s="210" t="s">
        <v>463</v>
      </c>
      <c r="E336" s="211" t="s">
        <v>465</v>
      </c>
      <c r="F336" s="199"/>
      <c r="G336" s="181"/>
      <c r="H336" s="181"/>
      <c r="I336" s="181"/>
      <c r="J336" s="181"/>
      <c r="K336" s="181"/>
      <c r="L336" s="181"/>
      <c r="M336" s="181"/>
      <c r="N336" s="181"/>
      <c r="O336" s="181"/>
    </row>
    <row r="337" spans="1:15" s="182" customFormat="1" ht="25.15" customHeight="1" x14ac:dyDescent="0.25">
      <c r="A337" s="207"/>
      <c r="B337" s="207" t="s">
        <v>1081</v>
      </c>
      <c r="C337" s="211" t="s">
        <v>1082</v>
      </c>
      <c r="D337" s="210" t="s">
        <v>408</v>
      </c>
      <c r="E337" s="211" t="s">
        <v>409</v>
      </c>
      <c r="F337" s="199"/>
      <c r="G337" s="181"/>
      <c r="H337" s="181"/>
      <c r="I337" s="181"/>
      <c r="J337" s="181"/>
      <c r="K337" s="181"/>
      <c r="L337" s="181"/>
      <c r="M337" s="181"/>
      <c r="N337" s="181"/>
      <c r="O337" s="181"/>
    </row>
    <row r="338" spans="1:15" s="182" customFormat="1" ht="25.15" customHeight="1" x14ac:dyDescent="0.25">
      <c r="A338" s="210"/>
      <c r="B338" s="210" t="s">
        <v>1083</v>
      </c>
      <c r="C338" s="220" t="s">
        <v>1084</v>
      </c>
      <c r="D338" s="210" t="s">
        <v>408</v>
      </c>
      <c r="E338" s="220" t="s">
        <v>409</v>
      </c>
      <c r="F338" s="199"/>
      <c r="G338" s="181"/>
      <c r="H338" s="181"/>
      <c r="I338" s="181"/>
      <c r="J338" s="181"/>
      <c r="K338" s="181"/>
      <c r="L338" s="181"/>
      <c r="M338" s="181"/>
      <c r="N338" s="181"/>
      <c r="O338" s="181"/>
    </row>
    <row r="339" spans="1:15" s="182" customFormat="1" ht="25.15" customHeight="1" x14ac:dyDescent="0.25">
      <c r="A339" s="210"/>
      <c r="B339" s="210" t="s">
        <v>1696</v>
      </c>
      <c r="C339" s="220" t="s">
        <v>1697</v>
      </c>
      <c r="D339" s="210" t="s">
        <v>1698</v>
      </c>
      <c r="E339" s="220" t="s">
        <v>1699</v>
      </c>
      <c r="F339" s="199"/>
      <c r="G339" s="181"/>
      <c r="H339" s="181"/>
      <c r="I339" s="181"/>
      <c r="J339" s="181"/>
      <c r="K339" s="181"/>
      <c r="L339" s="181"/>
      <c r="M339" s="181"/>
      <c r="N339" s="181"/>
      <c r="O339" s="181"/>
    </row>
    <row r="340" spans="1:15" s="182" customFormat="1" ht="25.15" customHeight="1" x14ac:dyDescent="0.25">
      <c r="A340" s="210"/>
      <c r="B340" s="214" t="s">
        <v>1562</v>
      </c>
      <c r="C340" s="225" t="s">
        <v>1563</v>
      </c>
      <c r="D340" s="210" t="s">
        <v>1392</v>
      </c>
      <c r="E340" s="220"/>
      <c r="F340" s="199"/>
      <c r="G340" s="181"/>
      <c r="H340" s="181"/>
      <c r="I340" s="181"/>
      <c r="J340" s="181"/>
      <c r="K340" s="181"/>
      <c r="L340" s="181"/>
      <c r="M340" s="181"/>
      <c r="N340" s="181"/>
      <c r="O340" s="181"/>
    </row>
    <row r="341" spans="1:15" s="182" customFormat="1" ht="25.15" customHeight="1" x14ac:dyDescent="0.25">
      <c r="A341" s="207" t="s">
        <v>1409</v>
      </c>
      <c r="B341" s="207" t="s">
        <v>1085</v>
      </c>
      <c r="C341" s="211" t="s">
        <v>1086</v>
      </c>
      <c r="D341" s="210" t="s">
        <v>408</v>
      </c>
      <c r="E341" s="211" t="s">
        <v>409</v>
      </c>
      <c r="F341" s="199"/>
      <c r="G341" s="181"/>
      <c r="H341" s="181"/>
      <c r="I341" s="181"/>
      <c r="J341" s="181"/>
      <c r="K341" s="181"/>
      <c r="L341" s="181"/>
      <c r="M341" s="181"/>
      <c r="N341" s="181"/>
      <c r="O341" s="181"/>
    </row>
    <row r="342" spans="1:15" s="182" customFormat="1" ht="25.15" customHeight="1" x14ac:dyDescent="0.25">
      <c r="A342" s="207"/>
      <c r="B342" s="207" t="s">
        <v>1087</v>
      </c>
      <c r="C342" s="211" t="s">
        <v>1088</v>
      </c>
      <c r="D342" s="210" t="s">
        <v>408</v>
      </c>
      <c r="E342" s="211" t="s">
        <v>409</v>
      </c>
      <c r="F342" s="199"/>
      <c r="G342" s="181"/>
      <c r="H342" s="181"/>
      <c r="I342" s="181"/>
      <c r="J342" s="181"/>
      <c r="K342" s="181"/>
      <c r="L342" s="181"/>
      <c r="M342" s="181"/>
      <c r="N342" s="181"/>
      <c r="O342" s="181"/>
    </row>
    <row r="343" spans="1:15" s="182" customFormat="1" ht="25.15" customHeight="1" x14ac:dyDescent="0.25">
      <c r="A343" s="207" t="s">
        <v>1441</v>
      </c>
      <c r="B343" s="207" t="s">
        <v>1089</v>
      </c>
      <c r="C343" s="211" t="s">
        <v>1090</v>
      </c>
      <c r="D343" s="210" t="s">
        <v>408</v>
      </c>
      <c r="E343" s="211" t="s">
        <v>409</v>
      </c>
      <c r="F343" s="199"/>
      <c r="G343" s="181"/>
      <c r="H343" s="181"/>
      <c r="I343" s="181"/>
      <c r="J343" s="181"/>
      <c r="K343" s="181"/>
      <c r="L343" s="181"/>
      <c r="M343" s="181"/>
      <c r="N343" s="181"/>
      <c r="O343" s="181"/>
    </row>
    <row r="344" spans="1:15" s="182" customFormat="1" ht="25.15" customHeight="1" x14ac:dyDescent="0.25">
      <c r="A344" s="207"/>
      <c r="B344" s="212" t="s">
        <v>346</v>
      </c>
      <c r="C344" s="213" t="s">
        <v>1564</v>
      </c>
      <c r="D344" s="210" t="s">
        <v>1392</v>
      </c>
      <c r="E344" s="211"/>
      <c r="F344" s="199"/>
      <c r="G344" s="181"/>
      <c r="H344" s="181"/>
      <c r="I344" s="181"/>
      <c r="J344" s="181"/>
      <c r="K344" s="181"/>
      <c r="L344" s="181"/>
      <c r="M344" s="181"/>
      <c r="N344" s="181"/>
      <c r="O344" s="181"/>
    </row>
    <row r="345" spans="1:15" s="182" customFormat="1" ht="25.15" customHeight="1" x14ac:dyDescent="0.25">
      <c r="A345" s="207"/>
      <c r="B345" s="214" t="s">
        <v>1091</v>
      </c>
      <c r="C345" s="215" t="s">
        <v>1092</v>
      </c>
      <c r="D345" s="210" t="s">
        <v>345</v>
      </c>
      <c r="E345" s="211" t="s">
        <v>347</v>
      </c>
      <c r="F345" s="199"/>
      <c r="G345" s="181"/>
      <c r="H345" s="181"/>
      <c r="I345" s="181"/>
      <c r="J345" s="181"/>
      <c r="K345" s="181"/>
      <c r="L345" s="181"/>
      <c r="M345" s="181"/>
      <c r="N345" s="181"/>
      <c r="O345" s="181"/>
    </row>
    <row r="346" spans="1:15" s="182" customFormat="1" ht="25.15" customHeight="1" x14ac:dyDescent="0.25">
      <c r="A346" s="207"/>
      <c r="B346" s="214" t="s">
        <v>1093</v>
      </c>
      <c r="C346" s="215" t="s">
        <v>1094</v>
      </c>
      <c r="D346" s="210" t="s">
        <v>345</v>
      </c>
      <c r="E346" s="211" t="s">
        <v>347</v>
      </c>
      <c r="F346" s="199"/>
      <c r="G346" s="181"/>
      <c r="H346" s="181"/>
      <c r="I346" s="181"/>
      <c r="J346" s="181"/>
      <c r="K346" s="181"/>
      <c r="L346" s="181"/>
      <c r="M346" s="181"/>
      <c r="N346" s="181"/>
      <c r="O346" s="181"/>
    </row>
    <row r="347" spans="1:15" s="182" customFormat="1" ht="25.15" customHeight="1" x14ac:dyDescent="0.25">
      <c r="A347" s="207"/>
      <c r="B347" s="208" t="s">
        <v>1565</v>
      </c>
      <c r="C347" s="209" t="s">
        <v>1566</v>
      </c>
      <c r="D347" s="210" t="s">
        <v>1392</v>
      </c>
      <c r="E347" s="211"/>
      <c r="F347" s="199"/>
      <c r="G347" s="181"/>
      <c r="H347" s="181"/>
      <c r="I347" s="181"/>
      <c r="J347" s="181"/>
      <c r="K347" s="181"/>
      <c r="L347" s="181"/>
      <c r="M347" s="181"/>
      <c r="N347" s="181"/>
      <c r="O347" s="181"/>
    </row>
    <row r="348" spans="1:15" s="182" customFormat="1" ht="25.15" customHeight="1" x14ac:dyDescent="0.25">
      <c r="A348" s="207"/>
      <c r="B348" s="219" t="s">
        <v>411</v>
      </c>
      <c r="C348" s="215" t="s">
        <v>1095</v>
      </c>
      <c r="D348" s="210" t="s">
        <v>410</v>
      </c>
      <c r="E348" s="211" t="s">
        <v>412</v>
      </c>
      <c r="F348" s="199"/>
      <c r="G348" s="181"/>
      <c r="H348" s="181"/>
      <c r="I348" s="181"/>
      <c r="J348" s="181"/>
      <c r="K348" s="181"/>
      <c r="L348" s="181"/>
      <c r="M348" s="181"/>
      <c r="N348" s="181"/>
      <c r="O348" s="181"/>
    </row>
    <row r="349" spans="1:15" s="182" customFormat="1" ht="25.15" customHeight="1" x14ac:dyDescent="0.25">
      <c r="A349" s="207"/>
      <c r="B349" s="219" t="s">
        <v>414</v>
      </c>
      <c r="C349" s="215" t="s">
        <v>1096</v>
      </c>
      <c r="D349" s="210" t="s">
        <v>413</v>
      </c>
      <c r="E349" s="211" t="s">
        <v>415</v>
      </c>
      <c r="F349" s="199"/>
      <c r="G349" s="181"/>
      <c r="H349" s="181"/>
      <c r="I349" s="181"/>
      <c r="J349" s="181"/>
      <c r="K349" s="181"/>
      <c r="L349" s="181"/>
      <c r="M349" s="181"/>
      <c r="N349" s="181"/>
      <c r="O349" s="181"/>
    </row>
    <row r="350" spans="1:15" s="182" customFormat="1" ht="25.15" customHeight="1" x14ac:dyDescent="0.25">
      <c r="A350" s="207"/>
      <c r="B350" s="219" t="s">
        <v>349</v>
      </c>
      <c r="C350" s="215" t="s">
        <v>1097</v>
      </c>
      <c r="D350" s="210" t="s">
        <v>348</v>
      </c>
      <c r="E350" s="211" t="s">
        <v>350</v>
      </c>
      <c r="F350" s="199"/>
      <c r="G350" s="181"/>
      <c r="H350" s="181"/>
      <c r="I350" s="181"/>
      <c r="J350" s="181"/>
      <c r="K350" s="181"/>
      <c r="L350" s="181"/>
      <c r="M350" s="181"/>
      <c r="N350" s="181"/>
      <c r="O350" s="181"/>
    </row>
    <row r="351" spans="1:15" s="182" customFormat="1" ht="25.15" customHeight="1" x14ac:dyDescent="0.25">
      <c r="A351" s="207"/>
      <c r="B351" s="219" t="s">
        <v>417</v>
      </c>
      <c r="C351" s="215" t="s">
        <v>1098</v>
      </c>
      <c r="D351" s="210" t="s">
        <v>416</v>
      </c>
      <c r="E351" s="211" t="s">
        <v>418</v>
      </c>
      <c r="F351" s="199"/>
      <c r="G351" s="181"/>
      <c r="H351" s="181"/>
      <c r="I351" s="181"/>
      <c r="J351" s="181"/>
      <c r="K351" s="181"/>
      <c r="L351" s="181"/>
      <c r="M351" s="181"/>
      <c r="N351" s="181"/>
      <c r="O351" s="181"/>
    </row>
    <row r="352" spans="1:15" s="182" customFormat="1" ht="25.15" customHeight="1" x14ac:dyDescent="0.25">
      <c r="A352" s="207"/>
      <c r="B352" s="219" t="s">
        <v>420</v>
      </c>
      <c r="C352" s="215" t="s">
        <v>1099</v>
      </c>
      <c r="D352" s="210" t="s">
        <v>419</v>
      </c>
      <c r="E352" s="211" t="s">
        <v>421</v>
      </c>
      <c r="F352" s="199"/>
      <c r="G352" s="181"/>
      <c r="H352" s="181"/>
      <c r="I352" s="181"/>
      <c r="J352" s="181"/>
      <c r="K352" s="181"/>
      <c r="L352" s="181"/>
      <c r="M352" s="181"/>
      <c r="N352" s="181"/>
      <c r="O352" s="181"/>
    </row>
    <row r="353" spans="1:15" s="182" customFormat="1" ht="25.15" customHeight="1" x14ac:dyDescent="0.25">
      <c r="A353" s="207"/>
      <c r="B353" s="219" t="s">
        <v>1100</v>
      </c>
      <c r="C353" s="215" t="s">
        <v>1101</v>
      </c>
      <c r="D353" s="210" t="s">
        <v>422</v>
      </c>
      <c r="E353" s="211" t="s">
        <v>424</v>
      </c>
      <c r="F353" s="199"/>
      <c r="G353" s="181"/>
      <c r="H353" s="181"/>
      <c r="I353" s="181"/>
      <c r="J353" s="181"/>
      <c r="K353" s="181"/>
      <c r="L353" s="181"/>
      <c r="M353" s="181"/>
      <c r="N353" s="181"/>
      <c r="O353" s="181"/>
    </row>
    <row r="354" spans="1:15" s="182" customFormat="1" ht="25.15" customHeight="1" x14ac:dyDescent="0.25">
      <c r="A354" s="231" t="s">
        <v>1409</v>
      </c>
      <c r="B354" s="219" t="s">
        <v>1102</v>
      </c>
      <c r="C354" s="215" t="s">
        <v>1103</v>
      </c>
      <c r="D354" s="210" t="s">
        <v>422</v>
      </c>
      <c r="E354" s="211" t="s">
        <v>424</v>
      </c>
      <c r="F354" s="199"/>
      <c r="G354" s="181"/>
      <c r="H354" s="181"/>
      <c r="I354" s="181"/>
      <c r="J354" s="181"/>
      <c r="K354" s="181"/>
      <c r="L354" s="181"/>
      <c r="M354" s="181"/>
      <c r="N354" s="181"/>
      <c r="O354" s="181"/>
    </row>
    <row r="355" spans="1:15" s="182" customFormat="1" ht="25.15" customHeight="1" x14ac:dyDescent="0.25">
      <c r="A355" s="207"/>
      <c r="B355" s="219" t="s">
        <v>426</v>
      </c>
      <c r="C355" s="215" t="s">
        <v>1104</v>
      </c>
      <c r="D355" s="210" t="s">
        <v>425</v>
      </c>
      <c r="E355" s="211" t="s">
        <v>427</v>
      </c>
      <c r="F355" s="199"/>
      <c r="G355" s="181"/>
      <c r="H355" s="181"/>
      <c r="I355" s="181"/>
      <c r="J355" s="181"/>
      <c r="K355" s="181"/>
      <c r="L355" s="181"/>
      <c r="M355" s="181"/>
      <c r="N355" s="181"/>
      <c r="O355" s="181"/>
    </row>
    <row r="356" spans="1:15" s="182" customFormat="1" ht="25.15" customHeight="1" x14ac:dyDescent="0.25">
      <c r="A356" s="207"/>
      <c r="B356" s="212" t="s">
        <v>1567</v>
      </c>
      <c r="C356" s="213" t="s">
        <v>1568</v>
      </c>
      <c r="D356" s="210" t="s">
        <v>1392</v>
      </c>
      <c r="E356" s="211"/>
      <c r="F356" s="199"/>
      <c r="G356" s="181"/>
      <c r="H356" s="181"/>
      <c r="I356" s="181"/>
      <c r="J356" s="181"/>
      <c r="K356" s="181"/>
      <c r="L356" s="181"/>
      <c r="M356" s="181"/>
      <c r="N356" s="181"/>
      <c r="O356" s="181"/>
    </row>
    <row r="357" spans="1:15" s="182" customFormat="1" ht="25.15" customHeight="1" x14ac:dyDescent="0.25">
      <c r="A357" s="207"/>
      <c r="B357" s="219" t="s">
        <v>1105</v>
      </c>
      <c r="C357" s="215" t="s">
        <v>1106</v>
      </c>
      <c r="D357" s="210" t="s">
        <v>351</v>
      </c>
      <c r="E357" s="211" t="s">
        <v>353</v>
      </c>
      <c r="F357" s="199"/>
      <c r="G357" s="181"/>
      <c r="H357" s="181"/>
      <c r="I357" s="181"/>
      <c r="J357" s="181"/>
      <c r="K357" s="181"/>
      <c r="L357" s="181"/>
      <c r="M357" s="181"/>
      <c r="N357" s="181"/>
      <c r="O357" s="181"/>
    </row>
    <row r="358" spans="1:15" s="182" customFormat="1" ht="25.15" customHeight="1" x14ac:dyDescent="0.25">
      <c r="A358" s="207"/>
      <c r="B358" s="219" t="s">
        <v>1107</v>
      </c>
      <c r="C358" s="215" t="s">
        <v>1108</v>
      </c>
      <c r="D358" s="210" t="s">
        <v>428</v>
      </c>
      <c r="E358" s="211" t="s">
        <v>430</v>
      </c>
      <c r="F358" s="199"/>
      <c r="G358" s="181"/>
      <c r="H358" s="181"/>
      <c r="I358" s="181"/>
      <c r="J358" s="181"/>
      <c r="K358" s="181"/>
      <c r="L358" s="181"/>
      <c r="M358" s="181"/>
      <c r="N358" s="181"/>
      <c r="O358" s="181"/>
    </row>
    <row r="359" spans="1:15" s="182" customFormat="1" ht="25.15" customHeight="1" x14ac:dyDescent="0.25">
      <c r="A359" s="207"/>
      <c r="B359" s="212" t="s">
        <v>1569</v>
      </c>
      <c r="C359" s="213" t="s">
        <v>1570</v>
      </c>
      <c r="D359" s="210" t="s">
        <v>1392</v>
      </c>
      <c r="E359" s="211"/>
      <c r="F359" s="199"/>
      <c r="G359" s="181"/>
      <c r="H359" s="181"/>
      <c r="I359" s="181"/>
      <c r="J359" s="181"/>
      <c r="K359" s="181"/>
      <c r="L359" s="181"/>
      <c r="M359" s="181"/>
      <c r="N359" s="181"/>
      <c r="O359" s="181"/>
    </row>
    <row r="360" spans="1:15" s="182" customFormat="1" ht="25.15" customHeight="1" x14ac:dyDescent="0.25">
      <c r="A360" s="207"/>
      <c r="B360" s="219" t="s">
        <v>1109</v>
      </c>
      <c r="C360" s="215" t="s">
        <v>1110</v>
      </c>
      <c r="D360" s="210" t="s">
        <v>351</v>
      </c>
      <c r="E360" s="211" t="s">
        <v>353</v>
      </c>
      <c r="F360" s="199"/>
      <c r="G360" s="181"/>
      <c r="H360" s="181"/>
      <c r="I360" s="181"/>
      <c r="J360" s="181"/>
      <c r="K360" s="181"/>
      <c r="L360" s="181"/>
      <c r="M360" s="181"/>
      <c r="N360" s="181"/>
      <c r="O360" s="181"/>
    </row>
    <row r="361" spans="1:15" s="182" customFormat="1" ht="25.15" customHeight="1" x14ac:dyDescent="0.25">
      <c r="A361" s="207"/>
      <c r="B361" s="219" t="s">
        <v>1111</v>
      </c>
      <c r="C361" s="215" t="s">
        <v>1112</v>
      </c>
      <c r="D361" s="210" t="s">
        <v>428</v>
      </c>
      <c r="E361" s="211" t="s">
        <v>430</v>
      </c>
      <c r="F361" s="199"/>
      <c r="G361" s="181"/>
      <c r="H361" s="181"/>
      <c r="I361" s="181"/>
      <c r="J361" s="181"/>
      <c r="K361" s="181"/>
      <c r="L361" s="181"/>
      <c r="M361" s="181"/>
      <c r="N361" s="181"/>
      <c r="O361" s="181"/>
    </row>
    <row r="362" spans="1:15" s="184" customFormat="1" ht="25.15" customHeight="1" x14ac:dyDescent="0.25">
      <c r="A362" s="217"/>
      <c r="B362" s="219" t="s">
        <v>355</v>
      </c>
      <c r="C362" s="215" t="s">
        <v>1113</v>
      </c>
      <c r="D362" s="210" t="s">
        <v>354</v>
      </c>
      <c r="E362" s="211" t="s">
        <v>356</v>
      </c>
      <c r="F362" s="199"/>
      <c r="G362" s="181"/>
      <c r="H362" s="181"/>
      <c r="I362" s="181"/>
      <c r="J362" s="181"/>
      <c r="K362" s="181"/>
      <c r="L362" s="181"/>
      <c r="M362" s="181"/>
      <c r="N362" s="181"/>
      <c r="O362" s="181"/>
    </row>
    <row r="363" spans="1:15" s="184" customFormat="1" ht="25.15" customHeight="1" x14ac:dyDescent="0.25">
      <c r="A363" s="217" t="s">
        <v>1409</v>
      </c>
      <c r="B363" s="219" t="s">
        <v>1114</v>
      </c>
      <c r="C363" s="215" t="s">
        <v>1115</v>
      </c>
      <c r="D363" s="210" t="s">
        <v>428</v>
      </c>
      <c r="E363" s="211" t="s">
        <v>430</v>
      </c>
      <c r="F363" s="199"/>
      <c r="G363" s="181"/>
      <c r="H363" s="181"/>
      <c r="I363" s="181"/>
      <c r="J363" s="181"/>
      <c r="K363" s="181"/>
      <c r="L363" s="181"/>
      <c r="M363" s="181"/>
      <c r="N363" s="181"/>
      <c r="O363" s="181"/>
    </row>
    <row r="364" spans="1:15" s="184" customFormat="1" ht="25.15" customHeight="1" x14ac:dyDescent="0.25">
      <c r="A364" s="217"/>
      <c r="B364" s="212" t="s">
        <v>1571</v>
      </c>
      <c r="C364" s="232" t="s">
        <v>1572</v>
      </c>
      <c r="D364" s="210" t="s">
        <v>1392</v>
      </c>
      <c r="E364" s="211"/>
      <c r="F364" s="199"/>
      <c r="G364" s="181"/>
      <c r="H364" s="181"/>
      <c r="I364" s="181"/>
      <c r="J364" s="181"/>
      <c r="K364" s="181"/>
      <c r="L364" s="181"/>
      <c r="M364" s="181"/>
      <c r="N364" s="181"/>
      <c r="O364" s="181"/>
    </row>
    <row r="365" spans="1:15" s="184" customFormat="1" ht="25.15" customHeight="1" x14ac:dyDescent="0.25">
      <c r="A365" s="217"/>
      <c r="B365" s="208" t="s">
        <v>1573</v>
      </c>
      <c r="C365" s="209" t="s">
        <v>1574</v>
      </c>
      <c r="D365" s="210" t="s">
        <v>1392</v>
      </c>
      <c r="E365" s="211"/>
      <c r="F365" s="199"/>
      <c r="G365" s="181"/>
      <c r="H365" s="181"/>
      <c r="I365" s="181"/>
      <c r="J365" s="181"/>
      <c r="K365" s="181"/>
      <c r="L365" s="181"/>
      <c r="M365" s="181"/>
      <c r="N365" s="181"/>
      <c r="O365" s="181"/>
    </row>
    <row r="366" spans="1:15" s="184" customFormat="1" ht="25.15" customHeight="1" x14ac:dyDescent="0.25">
      <c r="A366" s="217"/>
      <c r="B366" s="212" t="s">
        <v>1575</v>
      </c>
      <c r="C366" s="213" t="s">
        <v>1576</v>
      </c>
      <c r="D366" s="210" t="s">
        <v>1392</v>
      </c>
      <c r="E366" s="211"/>
      <c r="F366" s="199"/>
      <c r="G366" s="181"/>
      <c r="H366" s="181"/>
      <c r="I366" s="181"/>
      <c r="J366" s="181"/>
      <c r="K366" s="181"/>
      <c r="L366" s="181"/>
      <c r="M366" s="181"/>
      <c r="N366" s="181"/>
      <c r="O366" s="181"/>
    </row>
    <row r="367" spans="1:15" s="184" customFormat="1" ht="25.15" customHeight="1" x14ac:dyDescent="0.25">
      <c r="A367" s="217"/>
      <c r="B367" s="214" t="s">
        <v>434</v>
      </c>
      <c r="C367" s="215" t="s">
        <v>1577</v>
      </c>
      <c r="D367" s="210" t="s">
        <v>1392</v>
      </c>
      <c r="E367" s="211"/>
      <c r="F367" s="199"/>
      <c r="G367" s="181"/>
      <c r="H367" s="181"/>
      <c r="I367" s="181"/>
      <c r="J367" s="181"/>
      <c r="K367" s="181"/>
      <c r="L367" s="181"/>
      <c r="M367" s="181"/>
      <c r="N367" s="181"/>
      <c r="O367" s="181"/>
    </row>
    <row r="368" spans="1:15" s="182" customFormat="1" ht="25.15" customHeight="1" x14ac:dyDescent="0.25">
      <c r="A368" s="207"/>
      <c r="B368" s="214" t="s">
        <v>1116</v>
      </c>
      <c r="C368" s="215" t="s">
        <v>1117</v>
      </c>
      <c r="D368" s="210" t="s">
        <v>433</v>
      </c>
      <c r="E368" s="211" t="s">
        <v>435</v>
      </c>
      <c r="F368" s="199"/>
      <c r="G368" s="181"/>
      <c r="H368" s="181"/>
      <c r="I368" s="181"/>
      <c r="J368" s="181"/>
      <c r="K368" s="181"/>
      <c r="L368" s="181"/>
      <c r="M368" s="181"/>
      <c r="N368" s="181"/>
      <c r="O368" s="181"/>
    </row>
    <row r="369" spans="1:15" s="182" customFormat="1" ht="25.15" customHeight="1" x14ac:dyDescent="0.25">
      <c r="A369" s="207"/>
      <c r="B369" s="214" t="s">
        <v>1118</v>
      </c>
      <c r="C369" s="215" t="s">
        <v>1119</v>
      </c>
      <c r="D369" s="210" t="s">
        <v>433</v>
      </c>
      <c r="E369" s="211" t="s">
        <v>435</v>
      </c>
      <c r="F369" s="199"/>
      <c r="G369" s="181"/>
      <c r="H369" s="181"/>
      <c r="I369" s="181"/>
      <c r="J369" s="181"/>
      <c r="K369" s="181"/>
      <c r="L369" s="181"/>
      <c r="M369" s="181"/>
      <c r="N369" s="181"/>
      <c r="O369" s="181"/>
    </row>
    <row r="370" spans="1:15" s="182" customFormat="1" ht="25.15" customHeight="1" x14ac:dyDescent="0.25">
      <c r="A370" s="207"/>
      <c r="B370" s="214" t="s">
        <v>1120</v>
      </c>
      <c r="C370" s="215" t="s">
        <v>1121</v>
      </c>
      <c r="D370" s="210" t="s">
        <v>433</v>
      </c>
      <c r="E370" s="211" t="s">
        <v>435</v>
      </c>
      <c r="F370" s="199"/>
      <c r="G370" s="181"/>
      <c r="H370" s="181"/>
      <c r="I370" s="181"/>
      <c r="J370" s="181"/>
      <c r="K370" s="181"/>
      <c r="L370" s="181"/>
      <c r="M370" s="181"/>
      <c r="N370" s="181"/>
      <c r="O370" s="181"/>
    </row>
    <row r="371" spans="1:15" s="182" customFormat="1" ht="25.15" customHeight="1" x14ac:dyDescent="0.25">
      <c r="A371" s="207"/>
      <c r="B371" s="214" t="s">
        <v>437</v>
      </c>
      <c r="C371" s="215" t="s">
        <v>1578</v>
      </c>
      <c r="D371" s="210" t="s">
        <v>1392</v>
      </c>
      <c r="E371" s="211"/>
      <c r="F371" s="199"/>
      <c r="G371" s="181"/>
      <c r="H371" s="181"/>
      <c r="I371" s="181"/>
      <c r="J371" s="181"/>
      <c r="K371" s="181"/>
      <c r="L371" s="181"/>
      <c r="M371" s="181"/>
      <c r="N371" s="181"/>
      <c r="O371" s="181"/>
    </row>
    <row r="372" spans="1:15" s="182" customFormat="1" ht="25.15" customHeight="1" x14ac:dyDescent="0.25">
      <c r="A372" s="207"/>
      <c r="B372" s="214" t="s">
        <v>1122</v>
      </c>
      <c r="C372" s="215" t="s">
        <v>1123</v>
      </c>
      <c r="D372" s="210" t="s">
        <v>436</v>
      </c>
      <c r="E372" s="211" t="s">
        <v>438</v>
      </c>
      <c r="F372" s="199"/>
      <c r="G372" s="181"/>
      <c r="H372" s="181"/>
      <c r="I372" s="181"/>
      <c r="J372" s="181"/>
      <c r="K372" s="181"/>
      <c r="L372" s="181"/>
      <c r="M372" s="181"/>
      <c r="N372" s="181"/>
      <c r="O372" s="181"/>
    </row>
    <row r="373" spans="1:15" s="182" customFormat="1" ht="25.15" customHeight="1" x14ac:dyDescent="0.25">
      <c r="A373" s="207"/>
      <c r="B373" s="214" t="s">
        <v>1124</v>
      </c>
      <c r="C373" s="215" t="s">
        <v>1125</v>
      </c>
      <c r="D373" s="210" t="s">
        <v>436</v>
      </c>
      <c r="E373" s="211" t="s">
        <v>438</v>
      </c>
      <c r="F373" s="199"/>
      <c r="G373" s="181"/>
      <c r="H373" s="181"/>
      <c r="I373" s="181"/>
      <c r="J373" s="181"/>
      <c r="K373" s="181"/>
      <c r="L373" s="181"/>
      <c r="M373" s="181"/>
      <c r="N373" s="181"/>
      <c r="O373" s="181"/>
    </row>
    <row r="374" spans="1:15" s="182" customFormat="1" ht="25.15" customHeight="1" x14ac:dyDescent="0.25">
      <c r="A374" s="207"/>
      <c r="B374" s="214" t="s">
        <v>1126</v>
      </c>
      <c r="C374" s="215" t="s">
        <v>1127</v>
      </c>
      <c r="D374" s="210" t="s">
        <v>436</v>
      </c>
      <c r="E374" s="211" t="s">
        <v>438</v>
      </c>
      <c r="F374" s="199"/>
      <c r="G374" s="181"/>
      <c r="H374" s="181"/>
      <c r="I374" s="181"/>
      <c r="J374" s="181"/>
      <c r="K374" s="181"/>
      <c r="L374" s="181"/>
      <c r="M374" s="181"/>
      <c r="N374" s="181"/>
      <c r="O374" s="181"/>
    </row>
    <row r="375" spans="1:15" s="182" customFormat="1" ht="25.15" customHeight="1" x14ac:dyDescent="0.25">
      <c r="A375" s="207"/>
      <c r="B375" s="212" t="s">
        <v>440</v>
      </c>
      <c r="C375" s="213" t="s">
        <v>1579</v>
      </c>
      <c r="D375" s="210" t="s">
        <v>1392</v>
      </c>
      <c r="E375" s="211"/>
      <c r="F375" s="199"/>
      <c r="G375" s="181"/>
      <c r="H375" s="181"/>
      <c r="I375" s="181"/>
      <c r="J375" s="181"/>
      <c r="K375" s="181"/>
      <c r="L375" s="181"/>
      <c r="M375" s="181"/>
      <c r="N375" s="181"/>
      <c r="O375" s="181"/>
    </row>
    <row r="376" spans="1:15" s="182" customFormat="1" ht="25.15" customHeight="1" x14ac:dyDescent="0.25">
      <c r="A376" s="207"/>
      <c r="B376" s="214" t="s">
        <v>1128</v>
      </c>
      <c r="C376" s="215" t="s">
        <v>1129</v>
      </c>
      <c r="D376" s="210" t="s">
        <v>439</v>
      </c>
      <c r="E376" s="211" t="s">
        <v>441</v>
      </c>
      <c r="F376" s="199"/>
      <c r="G376" s="181"/>
      <c r="H376" s="181"/>
      <c r="I376" s="181"/>
      <c r="J376" s="181"/>
      <c r="K376" s="181"/>
      <c r="L376" s="181"/>
      <c r="M376" s="181"/>
      <c r="N376" s="181"/>
      <c r="O376" s="181"/>
    </row>
    <row r="377" spans="1:15" s="182" customFormat="1" ht="25.15" customHeight="1" x14ac:dyDescent="0.25">
      <c r="A377" s="207"/>
      <c r="B377" s="214" t="s">
        <v>1130</v>
      </c>
      <c r="C377" s="215" t="s">
        <v>1131</v>
      </c>
      <c r="D377" s="210" t="s">
        <v>439</v>
      </c>
      <c r="E377" s="211" t="s">
        <v>441</v>
      </c>
      <c r="F377" s="199"/>
      <c r="G377" s="181"/>
      <c r="H377" s="181"/>
      <c r="I377" s="181"/>
      <c r="J377" s="181"/>
      <c r="K377" s="181"/>
      <c r="L377" s="181"/>
      <c r="M377" s="181"/>
      <c r="N377" s="181"/>
      <c r="O377" s="181"/>
    </row>
    <row r="378" spans="1:15" s="182" customFormat="1" ht="25.15" customHeight="1" x14ac:dyDescent="0.25">
      <c r="A378" s="207"/>
      <c r="B378" s="214" t="s">
        <v>1132</v>
      </c>
      <c r="C378" s="215" t="s">
        <v>1133</v>
      </c>
      <c r="D378" s="210" t="s">
        <v>439</v>
      </c>
      <c r="E378" s="211" t="s">
        <v>441</v>
      </c>
      <c r="F378" s="199"/>
      <c r="G378" s="181"/>
      <c r="H378" s="181"/>
      <c r="I378" s="181"/>
      <c r="J378" s="181"/>
      <c r="K378" s="181"/>
      <c r="L378" s="181"/>
      <c r="M378" s="181"/>
      <c r="N378" s="181"/>
      <c r="O378" s="181"/>
    </row>
    <row r="379" spans="1:15" s="182" customFormat="1" ht="25.15" customHeight="1" x14ac:dyDescent="0.25">
      <c r="A379" s="207"/>
      <c r="B379" s="208" t="s">
        <v>1580</v>
      </c>
      <c r="C379" s="209" t="s">
        <v>1581</v>
      </c>
      <c r="D379" s="210" t="s">
        <v>1392</v>
      </c>
      <c r="E379" s="211"/>
      <c r="F379" s="199"/>
      <c r="G379" s="181"/>
      <c r="H379" s="181"/>
      <c r="I379" s="181"/>
      <c r="J379" s="181"/>
      <c r="K379" s="181"/>
      <c r="L379" s="181"/>
      <c r="M379" s="181"/>
      <c r="N379" s="181"/>
      <c r="O379" s="181"/>
    </row>
    <row r="380" spans="1:15" s="182" customFormat="1" ht="25.15" customHeight="1" x14ac:dyDescent="0.25">
      <c r="A380" s="207"/>
      <c r="B380" s="212" t="s">
        <v>443</v>
      </c>
      <c r="C380" s="213" t="s">
        <v>1582</v>
      </c>
      <c r="D380" s="210" t="s">
        <v>1392</v>
      </c>
      <c r="E380" s="211"/>
      <c r="F380" s="199"/>
      <c r="G380" s="181"/>
      <c r="H380" s="181"/>
      <c r="I380" s="181"/>
      <c r="J380" s="181"/>
      <c r="K380" s="181"/>
      <c r="L380" s="181"/>
      <c r="M380" s="181"/>
      <c r="N380" s="181"/>
      <c r="O380" s="181"/>
    </row>
    <row r="381" spans="1:15" s="182" customFormat="1" ht="25.15" customHeight="1" x14ac:dyDescent="0.25">
      <c r="A381" s="207"/>
      <c r="B381" s="214" t="s">
        <v>1134</v>
      </c>
      <c r="C381" s="215" t="s">
        <v>1135</v>
      </c>
      <c r="D381" s="210" t="s">
        <v>442</v>
      </c>
      <c r="E381" s="211" t="s">
        <v>444</v>
      </c>
      <c r="F381" s="199"/>
      <c r="G381" s="181"/>
      <c r="H381" s="181"/>
      <c r="I381" s="181"/>
      <c r="J381" s="181"/>
      <c r="K381" s="181"/>
      <c r="L381" s="181"/>
      <c r="M381" s="181"/>
      <c r="N381" s="181"/>
      <c r="O381" s="181"/>
    </row>
    <row r="382" spans="1:15" s="182" customFormat="1" ht="25.15" customHeight="1" x14ac:dyDescent="0.25">
      <c r="A382" s="207"/>
      <c r="B382" s="214" t="s">
        <v>1136</v>
      </c>
      <c r="C382" s="215" t="s">
        <v>1137</v>
      </c>
      <c r="D382" s="210" t="s">
        <v>442</v>
      </c>
      <c r="E382" s="211" t="s">
        <v>444</v>
      </c>
      <c r="F382" s="199"/>
      <c r="G382" s="181"/>
      <c r="H382" s="181"/>
      <c r="I382" s="181"/>
      <c r="J382" s="181"/>
      <c r="K382" s="181"/>
      <c r="L382" s="181"/>
      <c r="M382" s="181"/>
      <c r="N382" s="181"/>
      <c r="O382" s="181"/>
    </row>
    <row r="383" spans="1:15" s="182" customFormat="1" ht="25.15" customHeight="1" x14ac:dyDescent="0.25">
      <c r="A383" s="207"/>
      <c r="B383" s="214" t="s">
        <v>1138</v>
      </c>
      <c r="C383" s="215" t="s">
        <v>1139</v>
      </c>
      <c r="D383" s="210" t="s">
        <v>442</v>
      </c>
      <c r="E383" s="211" t="s">
        <v>444</v>
      </c>
      <c r="F383" s="199"/>
      <c r="G383" s="181"/>
      <c r="H383" s="181"/>
      <c r="I383" s="181"/>
      <c r="J383" s="181"/>
      <c r="K383" s="181"/>
      <c r="L383" s="181"/>
      <c r="M383" s="181"/>
      <c r="N383" s="181"/>
      <c r="O383" s="181"/>
    </row>
    <row r="384" spans="1:15" s="182" customFormat="1" ht="25.15" customHeight="1" x14ac:dyDescent="0.25">
      <c r="A384" s="207"/>
      <c r="B384" s="212" t="s">
        <v>446</v>
      </c>
      <c r="C384" s="213" t="s">
        <v>1583</v>
      </c>
      <c r="D384" s="210" t="s">
        <v>1392</v>
      </c>
      <c r="E384" s="211"/>
      <c r="F384" s="199"/>
      <c r="G384" s="181"/>
      <c r="H384" s="181"/>
      <c r="I384" s="181"/>
      <c r="J384" s="181"/>
      <c r="K384" s="181"/>
      <c r="L384" s="181"/>
      <c r="M384" s="181"/>
      <c r="N384" s="181"/>
      <c r="O384" s="181"/>
    </row>
    <row r="385" spans="1:15" s="182" customFormat="1" ht="25.15" customHeight="1" x14ac:dyDescent="0.25">
      <c r="A385" s="207"/>
      <c r="B385" s="214" t="s">
        <v>1140</v>
      </c>
      <c r="C385" s="215" t="s">
        <v>1141</v>
      </c>
      <c r="D385" s="210" t="s">
        <v>445</v>
      </c>
      <c r="E385" s="211" t="s">
        <v>447</v>
      </c>
      <c r="F385" s="199"/>
      <c r="G385" s="181"/>
      <c r="H385" s="181"/>
      <c r="I385" s="181"/>
      <c r="J385" s="181"/>
      <c r="K385" s="181"/>
      <c r="L385" s="181"/>
      <c r="M385" s="181"/>
      <c r="N385" s="181"/>
      <c r="O385" s="181"/>
    </row>
    <row r="386" spans="1:15" s="182" customFormat="1" ht="25.15" customHeight="1" x14ac:dyDescent="0.25">
      <c r="A386" s="207"/>
      <c r="B386" s="214" t="s">
        <v>1142</v>
      </c>
      <c r="C386" s="215" t="s">
        <v>1143</v>
      </c>
      <c r="D386" s="210" t="s">
        <v>445</v>
      </c>
      <c r="E386" s="211" t="s">
        <v>447</v>
      </c>
      <c r="F386" s="199"/>
      <c r="G386" s="181"/>
      <c r="H386" s="181"/>
      <c r="I386" s="181"/>
      <c r="J386" s="181"/>
      <c r="K386" s="181"/>
      <c r="L386" s="181"/>
      <c r="M386" s="181"/>
      <c r="N386" s="181"/>
      <c r="O386" s="181"/>
    </row>
    <row r="387" spans="1:15" s="182" customFormat="1" ht="25.15" customHeight="1" x14ac:dyDescent="0.25">
      <c r="A387" s="207"/>
      <c r="B387" s="214" t="s">
        <v>1144</v>
      </c>
      <c r="C387" s="215" t="s">
        <v>1145</v>
      </c>
      <c r="D387" s="210" t="s">
        <v>445</v>
      </c>
      <c r="E387" s="211" t="s">
        <v>447</v>
      </c>
      <c r="F387" s="199"/>
      <c r="G387" s="181"/>
      <c r="H387" s="181"/>
      <c r="I387" s="181"/>
      <c r="J387" s="181"/>
      <c r="K387" s="181"/>
      <c r="L387" s="181"/>
      <c r="M387" s="181"/>
      <c r="N387" s="181"/>
      <c r="O387" s="181"/>
    </row>
    <row r="388" spans="1:15" s="182" customFormat="1" ht="25.15" customHeight="1" x14ac:dyDescent="0.25">
      <c r="A388" s="207"/>
      <c r="B388" s="208" t="s">
        <v>1584</v>
      </c>
      <c r="C388" s="209" t="s">
        <v>1585</v>
      </c>
      <c r="D388" s="210" t="s">
        <v>1392</v>
      </c>
      <c r="E388" s="211"/>
      <c r="F388" s="199"/>
      <c r="G388" s="181"/>
      <c r="H388" s="181"/>
      <c r="I388" s="181"/>
      <c r="J388" s="181"/>
      <c r="K388" s="181"/>
      <c r="L388" s="181"/>
      <c r="M388" s="181"/>
      <c r="N388" s="181"/>
      <c r="O388" s="181"/>
    </row>
    <row r="389" spans="1:15" s="182" customFormat="1" ht="25.15" customHeight="1" x14ac:dyDescent="0.25">
      <c r="A389" s="207"/>
      <c r="B389" s="212" t="s">
        <v>449</v>
      </c>
      <c r="C389" s="213" t="s">
        <v>1586</v>
      </c>
      <c r="D389" s="210" t="s">
        <v>1392</v>
      </c>
      <c r="E389" s="211"/>
      <c r="F389" s="199"/>
      <c r="G389" s="181"/>
      <c r="H389" s="181"/>
      <c r="I389" s="181"/>
      <c r="J389" s="181"/>
      <c r="K389" s="181"/>
      <c r="L389" s="181"/>
      <c r="M389" s="181"/>
      <c r="N389" s="181"/>
      <c r="O389" s="181"/>
    </row>
    <row r="390" spans="1:15" s="182" customFormat="1" ht="25.15" customHeight="1" x14ac:dyDescent="0.25">
      <c r="A390" s="207"/>
      <c r="B390" s="214" t="s">
        <v>1146</v>
      </c>
      <c r="C390" s="215" t="s">
        <v>1147</v>
      </c>
      <c r="D390" s="210" t="s">
        <v>448</v>
      </c>
      <c r="E390" s="211" t="s">
        <v>450</v>
      </c>
      <c r="F390" s="199"/>
      <c r="G390" s="181"/>
      <c r="H390" s="181"/>
      <c r="I390" s="181"/>
      <c r="J390" s="181"/>
      <c r="K390" s="181"/>
      <c r="L390" s="181"/>
      <c r="M390" s="181"/>
      <c r="N390" s="181"/>
      <c r="O390" s="181"/>
    </row>
    <row r="391" spans="1:15" s="182" customFormat="1" ht="25.15" customHeight="1" x14ac:dyDescent="0.25">
      <c r="A391" s="207"/>
      <c r="B391" s="214" t="s">
        <v>1148</v>
      </c>
      <c r="C391" s="215" t="s">
        <v>1149</v>
      </c>
      <c r="D391" s="210" t="s">
        <v>448</v>
      </c>
      <c r="E391" s="211" t="s">
        <v>450</v>
      </c>
      <c r="F391" s="199"/>
      <c r="G391" s="181"/>
      <c r="H391" s="181"/>
      <c r="I391" s="181"/>
      <c r="J391" s="181"/>
      <c r="K391" s="181"/>
      <c r="L391" s="181"/>
      <c r="M391" s="181"/>
      <c r="N391" s="181"/>
      <c r="O391" s="181"/>
    </row>
    <row r="392" spans="1:15" s="182" customFormat="1" ht="25.15" customHeight="1" x14ac:dyDescent="0.25">
      <c r="A392" s="207"/>
      <c r="B392" s="214" t="s">
        <v>1150</v>
      </c>
      <c r="C392" s="215" t="s">
        <v>1151</v>
      </c>
      <c r="D392" s="210" t="s">
        <v>448</v>
      </c>
      <c r="E392" s="211" t="s">
        <v>450</v>
      </c>
      <c r="F392" s="199"/>
      <c r="G392" s="181"/>
      <c r="H392" s="181"/>
      <c r="I392" s="181"/>
      <c r="J392" s="181"/>
      <c r="K392" s="181"/>
      <c r="L392" s="181"/>
      <c r="M392" s="181"/>
      <c r="N392" s="181"/>
      <c r="O392" s="181"/>
    </row>
    <row r="393" spans="1:15" s="182" customFormat="1" ht="25.15" customHeight="1" x14ac:dyDescent="0.25">
      <c r="A393" s="207"/>
      <c r="B393" s="212" t="s">
        <v>452</v>
      </c>
      <c r="C393" s="213" t="s">
        <v>1587</v>
      </c>
      <c r="D393" s="210" t="s">
        <v>1392</v>
      </c>
      <c r="E393" s="211"/>
      <c r="F393" s="199"/>
      <c r="G393" s="181"/>
      <c r="H393" s="181"/>
      <c r="I393" s="181"/>
      <c r="J393" s="181"/>
      <c r="K393" s="181"/>
      <c r="L393" s="181"/>
      <c r="M393" s="181"/>
      <c r="N393" s="181"/>
      <c r="O393" s="181"/>
    </row>
    <row r="394" spans="1:15" s="182" customFormat="1" ht="25.15" customHeight="1" x14ac:dyDescent="0.25">
      <c r="A394" s="207"/>
      <c r="B394" s="214" t="s">
        <v>1152</v>
      </c>
      <c r="C394" s="215" t="s">
        <v>1153</v>
      </c>
      <c r="D394" s="210" t="s">
        <v>451</v>
      </c>
      <c r="E394" s="211" t="s">
        <v>453</v>
      </c>
      <c r="F394" s="199"/>
      <c r="G394" s="181"/>
      <c r="H394" s="181"/>
      <c r="I394" s="181"/>
      <c r="J394" s="181"/>
      <c r="K394" s="181"/>
      <c r="L394" s="181"/>
      <c r="M394" s="181"/>
      <c r="N394" s="181"/>
      <c r="O394" s="181"/>
    </row>
    <row r="395" spans="1:15" s="182" customFormat="1" ht="25.15" customHeight="1" x14ac:dyDescent="0.25">
      <c r="A395" s="207"/>
      <c r="B395" s="214" t="s">
        <v>1154</v>
      </c>
      <c r="C395" s="215" t="s">
        <v>1155</v>
      </c>
      <c r="D395" s="210" t="s">
        <v>451</v>
      </c>
      <c r="E395" s="211" t="s">
        <v>453</v>
      </c>
      <c r="F395" s="199"/>
      <c r="G395" s="181"/>
      <c r="H395" s="181"/>
      <c r="I395" s="181"/>
      <c r="J395" s="181"/>
      <c r="K395" s="181"/>
      <c r="L395" s="181"/>
      <c r="M395" s="181"/>
      <c r="N395" s="181"/>
      <c r="O395" s="181"/>
    </row>
    <row r="396" spans="1:15" s="182" customFormat="1" ht="25.15" customHeight="1" x14ac:dyDescent="0.25">
      <c r="A396" s="207"/>
      <c r="B396" s="214" t="s">
        <v>1156</v>
      </c>
      <c r="C396" s="215" t="s">
        <v>1157</v>
      </c>
      <c r="D396" s="210" t="s">
        <v>451</v>
      </c>
      <c r="E396" s="211" t="s">
        <v>453</v>
      </c>
      <c r="F396" s="199"/>
      <c r="G396" s="181"/>
      <c r="H396" s="181"/>
      <c r="I396" s="181"/>
      <c r="J396" s="181"/>
      <c r="K396" s="181"/>
      <c r="L396" s="181"/>
      <c r="M396" s="181"/>
      <c r="N396" s="181"/>
      <c r="O396" s="181"/>
    </row>
    <row r="397" spans="1:15" s="182" customFormat="1" ht="25.15" customHeight="1" x14ac:dyDescent="0.25">
      <c r="A397" s="207"/>
      <c r="B397" s="208" t="s">
        <v>1588</v>
      </c>
      <c r="C397" s="209" t="s">
        <v>1589</v>
      </c>
      <c r="D397" s="210" t="s">
        <v>1392</v>
      </c>
      <c r="E397" s="211"/>
      <c r="F397" s="199"/>
      <c r="G397" s="181"/>
      <c r="H397" s="181"/>
      <c r="I397" s="181"/>
      <c r="J397" s="181"/>
      <c r="K397" s="181"/>
      <c r="L397" s="181"/>
      <c r="M397" s="181"/>
      <c r="N397" s="181"/>
      <c r="O397" s="181"/>
    </row>
    <row r="398" spans="1:15" s="182" customFormat="1" ht="25.15" customHeight="1" x14ac:dyDescent="0.25">
      <c r="A398" s="207"/>
      <c r="B398" s="212" t="s">
        <v>455</v>
      </c>
      <c r="C398" s="213" t="s">
        <v>1590</v>
      </c>
      <c r="D398" s="210" t="s">
        <v>1392</v>
      </c>
      <c r="E398" s="211"/>
      <c r="F398" s="199"/>
      <c r="G398" s="181"/>
      <c r="H398" s="181"/>
      <c r="I398" s="181"/>
      <c r="J398" s="181"/>
      <c r="K398" s="181"/>
      <c r="L398" s="181"/>
      <c r="M398" s="181"/>
      <c r="N398" s="181"/>
      <c r="O398" s="181"/>
    </row>
    <row r="399" spans="1:15" s="182" customFormat="1" ht="25.15" customHeight="1" x14ac:dyDescent="0.25">
      <c r="A399" s="207"/>
      <c r="B399" s="214" t="s">
        <v>1158</v>
      </c>
      <c r="C399" s="215" t="s">
        <v>1159</v>
      </c>
      <c r="D399" s="210" t="s">
        <v>454</v>
      </c>
      <c r="E399" s="211" t="s">
        <v>456</v>
      </c>
      <c r="F399" s="199"/>
      <c r="G399" s="181"/>
      <c r="H399" s="181"/>
      <c r="I399" s="181"/>
      <c r="J399" s="181"/>
      <c r="K399" s="181"/>
      <c r="L399" s="181"/>
      <c r="M399" s="181"/>
      <c r="N399" s="181"/>
      <c r="O399" s="181"/>
    </row>
    <row r="400" spans="1:15" s="182" customFormat="1" ht="25.15" customHeight="1" x14ac:dyDescent="0.25">
      <c r="A400" s="207"/>
      <c r="B400" s="214" t="s">
        <v>1160</v>
      </c>
      <c r="C400" s="215" t="s">
        <v>1161</v>
      </c>
      <c r="D400" s="210" t="s">
        <v>454</v>
      </c>
      <c r="E400" s="211" t="s">
        <v>456</v>
      </c>
      <c r="F400" s="199"/>
      <c r="G400" s="181"/>
      <c r="H400" s="181"/>
      <c r="I400" s="181"/>
      <c r="J400" s="181"/>
      <c r="K400" s="181"/>
      <c r="L400" s="181"/>
      <c r="M400" s="181"/>
      <c r="N400" s="181"/>
      <c r="O400" s="181"/>
    </row>
    <row r="401" spans="1:15" s="182" customFormat="1" ht="25.15" customHeight="1" x14ac:dyDescent="0.25">
      <c r="A401" s="207"/>
      <c r="B401" s="214" t="s">
        <v>1162</v>
      </c>
      <c r="C401" s="215" t="s">
        <v>1163</v>
      </c>
      <c r="D401" s="210" t="s">
        <v>454</v>
      </c>
      <c r="E401" s="211" t="s">
        <v>456</v>
      </c>
      <c r="F401" s="199"/>
      <c r="G401" s="181"/>
      <c r="H401" s="181"/>
      <c r="I401" s="181"/>
      <c r="J401" s="181"/>
      <c r="K401" s="181"/>
      <c r="L401" s="181"/>
      <c r="M401" s="181"/>
      <c r="N401" s="181"/>
      <c r="O401" s="181"/>
    </row>
    <row r="402" spans="1:15" s="182" customFormat="1" ht="25.15" customHeight="1" x14ac:dyDescent="0.25">
      <c r="A402" s="207"/>
      <c r="B402" s="212" t="s">
        <v>458</v>
      </c>
      <c r="C402" s="213" t="s">
        <v>1591</v>
      </c>
      <c r="D402" s="210" t="s">
        <v>1392</v>
      </c>
      <c r="E402" s="211"/>
      <c r="F402" s="199"/>
      <c r="G402" s="181"/>
      <c r="H402" s="181"/>
      <c r="I402" s="181"/>
      <c r="J402" s="181"/>
      <c r="K402" s="181"/>
      <c r="L402" s="181"/>
      <c r="M402" s="181"/>
      <c r="N402" s="181"/>
      <c r="O402" s="181"/>
    </row>
    <row r="403" spans="1:15" s="182" customFormat="1" ht="25.15" customHeight="1" x14ac:dyDescent="0.25">
      <c r="A403" s="207"/>
      <c r="B403" s="214" t="s">
        <v>1164</v>
      </c>
      <c r="C403" s="215" t="s">
        <v>1165</v>
      </c>
      <c r="D403" s="210" t="s">
        <v>457</v>
      </c>
      <c r="E403" s="211" t="s">
        <v>459</v>
      </c>
      <c r="F403" s="199"/>
      <c r="G403" s="181"/>
      <c r="H403" s="181"/>
      <c r="I403" s="181"/>
      <c r="J403" s="181"/>
      <c r="K403" s="181"/>
      <c r="L403" s="181"/>
      <c r="M403" s="181"/>
      <c r="N403" s="181"/>
      <c r="O403" s="181"/>
    </row>
    <row r="404" spans="1:15" s="182" customFormat="1" ht="25.15" customHeight="1" x14ac:dyDescent="0.25">
      <c r="A404" s="207"/>
      <c r="B404" s="214" t="s">
        <v>1166</v>
      </c>
      <c r="C404" s="215" t="s">
        <v>1167</v>
      </c>
      <c r="D404" s="210" t="s">
        <v>457</v>
      </c>
      <c r="E404" s="211" t="s">
        <v>459</v>
      </c>
      <c r="F404" s="199"/>
      <c r="G404" s="181"/>
      <c r="H404" s="181"/>
      <c r="I404" s="181"/>
      <c r="J404" s="181"/>
      <c r="K404" s="181"/>
      <c r="L404" s="181"/>
      <c r="M404" s="181"/>
      <c r="N404" s="181"/>
      <c r="O404" s="181"/>
    </row>
    <row r="405" spans="1:15" s="182" customFormat="1" ht="25.15" customHeight="1" x14ac:dyDescent="0.25">
      <c r="A405" s="207"/>
      <c r="B405" s="214" t="s">
        <v>1168</v>
      </c>
      <c r="C405" s="215" t="s">
        <v>1169</v>
      </c>
      <c r="D405" s="210" t="s">
        <v>457</v>
      </c>
      <c r="E405" s="211" t="s">
        <v>459</v>
      </c>
      <c r="F405" s="199"/>
      <c r="G405" s="181"/>
      <c r="H405" s="181"/>
      <c r="I405" s="181"/>
      <c r="J405" s="181"/>
      <c r="K405" s="181"/>
      <c r="L405" s="181"/>
      <c r="M405" s="181"/>
      <c r="N405" s="181"/>
      <c r="O405" s="181"/>
    </row>
    <row r="406" spans="1:15" s="182" customFormat="1" ht="25.15" customHeight="1" x14ac:dyDescent="0.25">
      <c r="A406" s="207"/>
      <c r="B406" s="208" t="s">
        <v>527</v>
      </c>
      <c r="C406" s="209" t="s">
        <v>1592</v>
      </c>
      <c r="D406" s="210" t="s">
        <v>1392</v>
      </c>
      <c r="E406" s="211"/>
      <c r="F406" s="199"/>
      <c r="G406" s="181"/>
      <c r="H406" s="181"/>
      <c r="I406" s="181"/>
      <c r="J406" s="181"/>
      <c r="K406" s="181"/>
      <c r="L406" s="181"/>
      <c r="M406" s="181"/>
      <c r="N406" s="181"/>
      <c r="O406" s="181"/>
    </row>
    <row r="407" spans="1:15" s="182" customFormat="1" ht="25.15" customHeight="1" x14ac:dyDescent="0.25">
      <c r="A407" s="207"/>
      <c r="B407" s="214" t="s">
        <v>1170</v>
      </c>
      <c r="C407" s="215" t="s">
        <v>1171</v>
      </c>
      <c r="D407" s="210" t="s">
        <v>526</v>
      </c>
      <c r="E407" s="211" t="s">
        <v>528</v>
      </c>
      <c r="F407" s="199"/>
      <c r="G407" s="181"/>
      <c r="H407" s="181"/>
      <c r="I407" s="181"/>
      <c r="J407" s="181"/>
      <c r="K407" s="181"/>
      <c r="L407" s="181"/>
      <c r="M407" s="181"/>
      <c r="N407" s="181"/>
      <c r="O407" s="181"/>
    </row>
    <row r="408" spans="1:15" s="182" customFormat="1" ht="25.15" customHeight="1" x14ac:dyDescent="0.25">
      <c r="A408" s="207"/>
      <c r="B408" s="214" t="s">
        <v>1172</v>
      </c>
      <c r="C408" s="215" t="s">
        <v>1173</v>
      </c>
      <c r="D408" s="210" t="s">
        <v>526</v>
      </c>
      <c r="E408" s="211" t="s">
        <v>528</v>
      </c>
      <c r="F408" s="199"/>
      <c r="G408" s="181"/>
      <c r="H408" s="181"/>
      <c r="I408" s="181"/>
      <c r="J408" s="181"/>
      <c r="K408" s="181"/>
      <c r="L408" s="181"/>
      <c r="M408" s="181"/>
      <c r="N408" s="181"/>
      <c r="O408" s="181"/>
    </row>
    <row r="409" spans="1:15" s="182" customFormat="1" ht="25.15" customHeight="1" x14ac:dyDescent="0.25">
      <c r="A409" s="207"/>
      <c r="B409" s="212" t="s">
        <v>1593</v>
      </c>
      <c r="C409" s="213" t="s">
        <v>1594</v>
      </c>
      <c r="D409" s="210" t="s">
        <v>1392</v>
      </c>
      <c r="E409" s="211"/>
      <c r="F409" s="199"/>
      <c r="G409" s="181"/>
      <c r="H409" s="181"/>
      <c r="I409" s="181"/>
      <c r="J409" s="181"/>
      <c r="K409" s="181"/>
      <c r="L409" s="181"/>
      <c r="M409" s="181"/>
      <c r="N409" s="181"/>
      <c r="O409" s="181"/>
    </row>
    <row r="410" spans="1:15" s="182" customFormat="1" ht="25.15" customHeight="1" x14ac:dyDescent="0.25">
      <c r="A410" s="207"/>
      <c r="B410" s="214" t="s">
        <v>1174</v>
      </c>
      <c r="C410" s="215" t="s">
        <v>1175</v>
      </c>
      <c r="D410" s="210" t="s">
        <v>526</v>
      </c>
      <c r="E410" s="211" t="s">
        <v>528</v>
      </c>
      <c r="F410" s="199"/>
      <c r="G410" s="181"/>
      <c r="H410" s="181"/>
      <c r="I410" s="181"/>
      <c r="J410" s="181"/>
      <c r="K410" s="181"/>
      <c r="L410" s="181"/>
      <c r="M410" s="181"/>
      <c r="N410" s="181"/>
      <c r="O410" s="181"/>
    </row>
    <row r="411" spans="1:15" s="182" customFormat="1" ht="25.15" customHeight="1" x14ac:dyDescent="0.25">
      <c r="A411" s="207"/>
      <c r="B411" s="214" t="s">
        <v>1176</v>
      </c>
      <c r="C411" s="215" t="s">
        <v>1177</v>
      </c>
      <c r="D411" s="210" t="s">
        <v>526</v>
      </c>
      <c r="E411" s="211" t="s">
        <v>528</v>
      </c>
      <c r="F411" s="199"/>
      <c r="G411" s="181"/>
      <c r="H411" s="181"/>
      <c r="I411" s="181"/>
      <c r="J411" s="181"/>
      <c r="K411" s="181"/>
      <c r="L411" s="181"/>
      <c r="M411" s="181"/>
      <c r="N411" s="181"/>
      <c r="O411" s="181"/>
    </row>
    <row r="412" spans="1:15" s="188" customFormat="1" ht="25.15" customHeight="1" x14ac:dyDescent="0.25">
      <c r="A412" s="207" t="s">
        <v>1409</v>
      </c>
      <c r="B412" s="214" t="s">
        <v>1178</v>
      </c>
      <c r="C412" s="215" t="s">
        <v>1179</v>
      </c>
      <c r="D412" s="210" t="s">
        <v>526</v>
      </c>
      <c r="E412" s="211" t="s">
        <v>528</v>
      </c>
      <c r="F412" s="199"/>
      <c r="G412" s="181"/>
      <c r="H412" s="181"/>
      <c r="I412" s="181"/>
      <c r="J412" s="181"/>
      <c r="K412" s="181"/>
      <c r="L412" s="181"/>
      <c r="M412" s="181"/>
      <c r="N412" s="181"/>
      <c r="O412" s="181"/>
    </row>
    <row r="413" spans="1:15" s="188" customFormat="1" ht="25.15" customHeight="1" x14ac:dyDescent="0.25">
      <c r="A413" s="207"/>
      <c r="B413" s="214" t="s">
        <v>1180</v>
      </c>
      <c r="C413" s="215" t="s">
        <v>1181</v>
      </c>
      <c r="D413" s="210" t="s">
        <v>526</v>
      </c>
      <c r="E413" s="211" t="s">
        <v>528</v>
      </c>
      <c r="F413" s="199"/>
      <c r="G413" s="181"/>
      <c r="H413" s="181"/>
      <c r="I413" s="181"/>
      <c r="J413" s="181"/>
      <c r="K413" s="181"/>
      <c r="L413" s="181"/>
      <c r="M413" s="181"/>
      <c r="N413" s="181"/>
      <c r="O413" s="181"/>
    </row>
    <row r="414" spans="1:15" s="188" customFormat="1" ht="25.15" customHeight="1" x14ac:dyDescent="0.25">
      <c r="A414" s="230"/>
      <c r="B414" s="233" t="s">
        <v>1595</v>
      </c>
      <c r="C414" s="232" t="s">
        <v>1596</v>
      </c>
      <c r="D414" s="210" t="s">
        <v>1392</v>
      </c>
      <c r="E414" s="211"/>
      <c r="F414" s="199"/>
      <c r="G414" s="181"/>
      <c r="H414" s="181"/>
      <c r="I414" s="181"/>
      <c r="J414" s="181"/>
      <c r="K414" s="181"/>
      <c r="L414" s="181"/>
      <c r="M414" s="181"/>
      <c r="N414" s="181"/>
      <c r="O414" s="181"/>
    </row>
    <row r="415" spans="1:15" s="182" customFormat="1" ht="25.15" customHeight="1" x14ac:dyDescent="0.25">
      <c r="A415" s="207"/>
      <c r="B415" s="207" t="s">
        <v>497</v>
      </c>
      <c r="C415" s="211" t="s">
        <v>1182</v>
      </c>
      <c r="D415" s="210" t="s">
        <v>496</v>
      </c>
      <c r="E415" s="211" t="s">
        <v>498</v>
      </c>
      <c r="F415" s="199"/>
      <c r="G415" s="181"/>
      <c r="H415" s="181"/>
      <c r="I415" s="181"/>
      <c r="J415" s="181"/>
      <c r="K415" s="181"/>
      <c r="L415" s="181"/>
      <c r="M415" s="181"/>
      <c r="N415" s="181"/>
      <c r="O415" s="181"/>
    </row>
    <row r="416" spans="1:15" s="182" customFormat="1" ht="25.15" customHeight="1" x14ac:dyDescent="0.25">
      <c r="A416" s="207"/>
      <c r="B416" s="208" t="s">
        <v>1597</v>
      </c>
      <c r="C416" s="209" t="s">
        <v>1598</v>
      </c>
      <c r="D416" s="210" t="s">
        <v>1392</v>
      </c>
      <c r="E416" s="211"/>
      <c r="F416" s="199"/>
      <c r="G416" s="181"/>
      <c r="H416" s="181"/>
      <c r="I416" s="181"/>
      <c r="J416" s="181"/>
      <c r="K416" s="181"/>
      <c r="L416" s="181"/>
      <c r="M416" s="181"/>
      <c r="N416" s="181"/>
      <c r="O416" s="181"/>
    </row>
    <row r="417" spans="1:15" s="182" customFormat="1" ht="25.15" customHeight="1" x14ac:dyDescent="0.25">
      <c r="A417" s="207"/>
      <c r="B417" s="212" t="s">
        <v>1599</v>
      </c>
      <c r="C417" s="213" t="s">
        <v>1600</v>
      </c>
      <c r="D417" s="210" t="s">
        <v>1392</v>
      </c>
      <c r="E417" s="211"/>
      <c r="F417" s="199"/>
      <c r="G417" s="181"/>
      <c r="H417" s="181"/>
      <c r="I417" s="181"/>
      <c r="J417" s="181"/>
      <c r="K417" s="181"/>
      <c r="L417" s="181"/>
      <c r="M417" s="181"/>
      <c r="N417" s="181"/>
      <c r="O417" s="181"/>
    </row>
    <row r="418" spans="1:15" s="184" customFormat="1" ht="25.15" customHeight="1" x14ac:dyDescent="0.25">
      <c r="A418" s="217"/>
      <c r="B418" s="219" t="s">
        <v>500</v>
      </c>
      <c r="C418" s="215" t="s">
        <v>1183</v>
      </c>
      <c r="D418" s="210" t="s">
        <v>499</v>
      </c>
      <c r="E418" s="211" t="s">
        <v>501</v>
      </c>
      <c r="F418" s="199"/>
      <c r="G418" s="181"/>
      <c r="H418" s="181"/>
      <c r="I418" s="181"/>
      <c r="J418" s="181"/>
      <c r="K418" s="181"/>
      <c r="L418" s="181"/>
      <c r="M418" s="181"/>
      <c r="N418" s="181"/>
      <c r="O418" s="181"/>
    </row>
    <row r="419" spans="1:15" s="184" customFormat="1" ht="25.15" customHeight="1" x14ac:dyDescent="0.25">
      <c r="A419" s="217"/>
      <c r="B419" s="219" t="s">
        <v>503</v>
      </c>
      <c r="C419" s="215" t="s">
        <v>1184</v>
      </c>
      <c r="D419" s="210" t="s">
        <v>502</v>
      </c>
      <c r="E419" s="211" t="s">
        <v>504</v>
      </c>
      <c r="F419" s="199"/>
      <c r="G419" s="181"/>
      <c r="H419" s="181"/>
      <c r="I419" s="181"/>
      <c r="J419" s="181"/>
      <c r="K419" s="181"/>
      <c r="L419" s="181"/>
      <c r="M419" s="181"/>
      <c r="N419" s="181"/>
      <c r="O419" s="181"/>
    </row>
    <row r="420" spans="1:15" s="184" customFormat="1" ht="25.15" customHeight="1" x14ac:dyDescent="0.25">
      <c r="A420" s="217"/>
      <c r="B420" s="207" t="s">
        <v>506</v>
      </c>
      <c r="C420" s="211" t="s">
        <v>1185</v>
      </c>
      <c r="D420" s="210" t="s">
        <v>505</v>
      </c>
      <c r="E420" s="211" t="s">
        <v>507</v>
      </c>
      <c r="F420" s="199"/>
      <c r="G420" s="181"/>
      <c r="H420" s="181"/>
      <c r="I420" s="181"/>
      <c r="J420" s="181"/>
      <c r="K420" s="181"/>
      <c r="L420" s="181"/>
      <c r="M420" s="181"/>
      <c r="N420" s="181"/>
      <c r="O420" s="181"/>
    </row>
    <row r="421" spans="1:15" s="184" customFormat="1" ht="25.15" customHeight="1" x14ac:dyDescent="0.25">
      <c r="A421" s="217"/>
      <c r="B421" s="208" t="s">
        <v>530</v>
      </c>
      <c r="C421" s="209" t="s">
        <v>1601</v>
      </c>
      <c r="D421" s="210" t="s">
        <v>1392</v>
      </c>
      <c r="E421" s="211"/>
      <c r="F421" s="199"/>
      <c r="G421" s="181"/>
      <c r="H421" s="181"/>
      <c r="I421" s="181"/>
      <c r="J421" s="181"/>
      <c r="K421" s="181"/>
      <c r="L421" s="181"/>
      <c r="M421" s="181"/>
      <c r="N421" s="181"/>
      <c r="O421" s="181"/>
    </row>
    <row r="422" spans="1:15" s="184" customFormat="1" ht="25.15" customHeight="1" x14ac:dyDescent="0.25">
      <c r="A422" s="217"/>
      <c r="B422" s="214" t="s">
        <v>1186</v>
      </c>
      <c r="C422" s="215" t="s">
        <v>1187</v>
      </c>
      <c r="D422" s="210" t="s">
        <v>529</v>
      </c>
      <c r="E422" s="211" t="s">
        <v>531</v>
      </c>
      <c r="F422" s="199"/>
      <c r="G422" s="181"/>
      <c r="H422" s="181"/>
      <c r="I422" s="181"/>
      <c r="J422" s="181"/>
      <c r="K422" s="181"/>
      <c r="L422" s="181"/>
      <c r="M422" s="181"/>
      <c r="N422" s="181"/>
      <c r="O422" s="181"/>
    </row>
    <row r="423" spans="1:15" s="184" customFormat="1" ht="25.15" customHeight="1" x14ac:dyDescent="0.25">
      <c r="A423" s="217"/>
      <c r="B423" s="219" t="s">
        <v>1188</v>
      </c>
      <c r="C423" s="215" t="s">
        <v>1189</v>
      </c>
      <c r="D423" s="210" t="s">
        <v>529</v>
      </c>
      <c r="E423" s="211" t="s">
        <v>531</v>
      </c>
      <c r="F423" s="199"/>
      <c r="G423" s="181"/>
      <c r="H423" s="181"/>
      <c r="I423" s="181"/>
      <c r="J423" s="181"/>
      <c r="K423" s="181"/>
      <c r="L423" s="181"/>
      <c r="M423" s="181"/>
      <c r="N423" s="181"/>
      <c r="O423" s="181"/>
    </row>
    <row r="424" spans="1:15" s="184" customFormat="1" ht="25.15" customHeight="1" x14ac:dyDescent="0.25">
      <c r="A424" s="217"/>
      <c r="B424" s="208" t="s">
        <v>1602</v>
      </c>
      <c r="C424" s="209" t="s">
        <v>1603</v>
      </c>
      <c r="D424" s="210" t="s">
        <v>1392</v>
      </c>
      <c r="E424" s="211"/>
      <c r="F424" s="199"/>
      <c r="G424" s="181"/>
      <c r="H424" s="181"/>
      <c r="I424" s="181"/>
      <c r="J424" s="181"/>
      <c r="K424" s="181"/>
      <c r="L424" s="181"/>
      <c r="M424" s="181"/>
      <c r="N424" s="181"/>
      <c r="O424" s="181"/>
    </row>
    <row r="425" spans="1:15" s="184" customFormat="1" ht="25.15" customHeight="1" x14ac:dyDescent="0.25">
      <c r="A425" s="217"/>
      <c r="B425" s="212" t="s">
        <v>1604</v>
      </c>
      <c r="C425" s="224" t="s">
        <v>1605</v>
      </c>
      <c r="D425" s="210" t="s">
        <v>1392</v>
      </c>
      <c r="E425" s="220"/>
      <c r="F425" s="199"/>
      <c r="G425" s="181"/>
      <c r="H425" s="181"/>
      <c r="I425" s="181"/>
      <c r="J425" s="181"/>
      <c r="K425" s="181"/>
      <c r="L425" s="181"/>
      <c r="M425" s="181"/>
      <c r="N425" s="181"/>
      <c r="O425" s="181"/>
    </row>
    <row r="426" spans="1:15" s="184" customFormat="1" ht="25.15" customHeight="1" x14ac:dyDescent="0.25">
      <c r="A426" s="217"/>
      <c r="B426" s="219" t="s">
        <v>1190</v>
      </c>
      <c r="C426" s="225" t="s">
        <v>1191</v>
      </c>
      <c r="D426" s="210" t="s">
        <v>279</v>
      </c>
      <c r="E426" s="220" t="s">
        <v>280</v>
      </c>
      <c r="F426" s="199"/>
      <c r="G426" s="181"/>
      <c r="H426" s="181"/>
      <c r="I426" s="181"/>
      <c r="J426" s="181"/>
      <c r="K426" s="181"/>
      <c r="L426" s="181"/>
      <c r="M426" s="181"/>
      <c r="N426" s="181"/>
      <c r="O426" s="181"/>
    </row>
    <row r="427" spans="1:15" s="184" customFormat="1" ht="25.15" customHeight="1" x14ac:dyDescent="0.25">
      <c r="A427" s="217"/>
      <c r="B427" s="219" t="s">
        <v>1192</v>
      </c>
      <c r="C427" s="225" t="s">
        <v>1193</v>
      </c>
      <c r="D427" s="210" t="s">
        <v>281</v>
      </c>
      <c r="E427" s="220" t="s">
        <v>282</v>
      </c>
      <c r="F427" s="199"/>
      <c r="G427" s="181"/>
      <c r="H427" s="181"/>
      <c r="I427" s="181"/>
      <c r="J427" s="181"/>
      <c r="K427" s="181"/>
      <c r="L427" s="181"/>
      <c r="M427" s="181"/>
      <c r="N427" s="181"/>
      <c r="O427" s="181"/>
    </row>
    <row r="428" spans="1:15" s="184" customFormat="1" ht="25.15" customHeight="1" x14ac:dyDescent="0.25">
      <c r="A428" s="217"/>
      <c r="B428" s="219" t="s">
        <v>1194</v>
      </c>
      <c r="C428" s="225" t="s">
        <v>1195</v>
      </c>
      <c r="D428" s="210" t="s">
        <v>283</v>
      </c>
      <c r="E428" s="220" t="s">
        <v>284</v>
      </c>
      <c r="F428" s="199"/>
      <c r="G428" s="181"/>
      <c r="H428" s="181"/>
      <c r="I428" s="181"/>
      <c r="J428" s="181"/>
      <c r="K428" s="181"/>
      <c r="L428" s="181"/>
      <c r="M428" s="181"/>
      <c r="N428" s="181"/>
      <c r="O428" s="181"/>
    </row>
    <row r="429" spans="1:15" s="184" customFormat="1" ht="25.15" customHeight="1" x14ac:dyDescent="0.25">
      <c r="A429" s="217"/>
      <c r="B429" s="219" t="s">
        <v>1196</v>
      </c>
      <c r="C429" s="225" t="s">
        <v>1197</v>
      </c>
      <c r="D429" s="210" t="s">
        <v>285</v>
      </c>
      <c r="E429" s="220" t="s">
        <v>286</v>
      </c>
      <c r="F429" s="199"/>
      <c r="G429" s="181"/>
      <c r="H429" s="181"/>
      <c r="I429" s="181"/>
      <c r="J429" s="181"/>
      <c r="K429" s="181"/>
      <c r="L429" s="181"/>
      <c r="M429" s="181"/>
      <c r="N429" s="181"/>
      <c r="O429" s="181"/>
    </row>
    <row r="430" spans="1:15" s="184" customFormat="1" ht="25.15" customHeight="1" x14ac:dyDescent="0.25">
      <c r="A430" s="217"/>
      <c r="B430" s="219" t="s">
        <v>1198</v>
      </c>
      <c r="C430" s="225" t="s">
        <v>1199</v>
      </c>
      <c r="D430" s="210" t="s">
        <v>287</v>
      </c>
      <c r="E430" s="220" t="s">
        <v>288</v>
      </c>
      <c r="F430" s="199"/>
      <c r="G430" s="181"/>
      <c r="H430" s="181"/>
      <c r="I430" s="181"/>
      <c r="J430" s="181"/>
      <c r="K430" s="181"/>
      <c r="L430" s="181"/>
      <c r="M430" s="181"/>
      <c r="N430" s="181"/>
      <c r="O430" s="181"/>
    </row>
    <row r="431" spans="1:15" s="184" customFormat="1" ht="25.15" customHeight="1" x14ac:dyDescent="0.25">
      <c r="A431" s="217"/>
      <c r="B431" s="219" t="s">
        <v>1200</v>
      </c>
      <c r="C431" s="225" t="s">
        <v>1201</v>
      </c>
      <c r="D431" s="210" t="s">
        <v>289</v>
      </c>
      <c r="E431" s="220" t="s">
        <v>290</v>
      </c>
      <c r="F431" s="199"/>
      <c r="G431" s="181"/>
      <c r="H431" s="181"/>
      <c r="I431" s="181"/>
      <c r="J431" s="181"/>
      <c r="K431" s="181"/>
      <c r="L431" s="181"/>
      <c r="M431" s="181"/>
      <c r="N431" s="181"/>
      <c r="O431" s="181"/>
    </row>
    <row r="432" spans="1:15" s="184" customFormat="1" ht="25.15" customHeight="1" x14ac:dyDescent="0.25">
      <c r="A432" s="217"/>
      <c r="B432" s="219" t="s">
        <v>1202</v>
      </c>
      <c r="C432" s="225" t="s">
        <v>1203</v>
      </c>
      <c r="D432" s="210" t="s">
        <v>291</v>
      </c>
      <c r="E432" s="220" t="s">
        <v>292</v>
      </c>
      <c r="F432" s="199"/>
      <c r="G432" s="181"/>
      <c r="H432" s="181"/>
      <c r="I432" s="181"/>
      <c r="J432" s="181"/>
      <c r="K432" s="181"/>
      <c r="L432" s="181"/>
      <c r="M432" s="181"/>
      <c r="N432" s="181"/>
      <c r="O432" s="181"/>
    </row>
    <row r="433" spans="1:15" s="184" customFormat="1" ht="25.15" customHeight="1" x14ac:dyDescent="0.25">
      <c r="A433" s="217"/>
      <c r="B433" s="219" t="s">
        <v>1204</v>
      </c>
      <c r="C433" s="225" t="s">
        <v>1205</v>
      </c>
      <c r="D433" s="210" t="s">
        <v>293</v>
      </c>
      <c r="E433" s="220" t="s">
        <v>294</v>
      </c>
      <c r="F433" s="199"/>
      <c r="G433" s="181"/>
      <c r="H433" s="181"/>
      <c r="I433" s="181"/>
      <c r="J433" s="181"/>
      <c r="K433" s="181"/>
      <c r="L433" s="181"/>
      <c r="M433" s="181"/>
      <c r="N433" s="181"/>
      <c r="O433" s="181"/>
    </row>
    <row r="434" spans="1:15" s="184" customFormat="1" ht="25.15" customHeight="1" x14ac:dyDescent="0.25">
      <c r="A434" s="217"/>
      <c r="B434" s="212" t="s">
        <v>1606</v>
      </c>
      <c r="C434" s="224" t="s">
        <v>1607</v>
      </c>
      <c r="D434" s="210" t="s">
        <v>1392</v>
      </c>
      <c r="E434" s="220"/>
      <c r="F434" s="199"/>
      <c r="G434" s="181"/>
      <c r="H434" s="181"/>
      <c r="I434" s="181"/>
      <c r="J434" s="181"/>
      <c r="K434" s="181"/>
      <c r="L434" s="181"/>
      <c r="M434" s="181"/>
      <c r="N434" s="181"/>
      <c r="O434" s="181"/>
    </row>
    <row r="435" spans="1:15" s="184" customFormat="1" ht="25.15" customHeight="1" x14ac:dyDescent="0.25">
      <c r="A435" s="217"/>
      <c r="B435" s="219" t="s">
        <v>1206</v>
      </c>
      <c r="C435" s="225" t="s">
        <v>1207</v>
      </c>
      <c r="D435" s="210" t="s">
        <v>298</v>
      </c>
      <c r="E435" s="220" t="s">
        <v>300</v>
      </c>
      <c r="F435" s="199"/>
      <c r="G435" s="181"/>
      <c r="H435" s="181"/>
      <c r="I435" s="181"/>
      <c r="J435" s="181"/>
      <c r="K435" s="181"/>
      <c r="L435" s="181"/>
      <c r="M435" s="181"/>
      <c r="N435" s="181"/>
      <c r="O435" s="181"/>
    </row>
    <row r="436" spans="1:15" s="184" customFormat="1" ht="25.15" customHeight="1" x14ac:dyDescent="0.25">
      <c r="A436" s="217"/>
      <c r="B436" s="219" t="s">
        <v>1208</v>
      </c>
      <c r="C436" s="225" t="s">
        <v>1209</v>
      </c>
      <c r="D436" s="210" t="s">
        <v>301</v>
      </c>
      <c r="E436" s="220" t="s">
        <v>303</v>
      </c>
      <c r="F436" s="199"/>
      <c r="G436" s="181"/>
      <c r="H436" s="181"/>
      <c r="I436" s="181"/>
      <c r="J436" s="181"/>
      <c r="K436" s="181"/>
      <c r="L436" s="181"/>
      <c r="M436" s="181"/>
      <c r="N436" s="181"/>
      <c r="O436" s="181"/>
    </row>
    <row r="437" spans="1:15" s="184" customFormat="1" ht="25.15" customHeight="1" x14ac:dyDescent="0.25">
      <c r="A437" s="217"/>
      <c r="B437" s="219" t="s">
        <v>1210</v>
      </c>
      <c r="C437" s="225" t="s">
        <v>1211</v>
      </c>
      <c r="D437" s="210" t="s">
        <v>304</v>
      </c>
      <c r="E437" s="220" t="s">
        <v>306</v>
      </c>
      <c r="F437" s="199"/>
      <c r="G437" s="181"/>
      <c r="H437" s="181"/>
      <c r="I437" s="181"/>
      <c r="J437" s="181"/>
      <c r="K437" s="181"/>
      <c r="L437" s="181"/>
      <c r="M437" s="181"/>
      <c r="N437" s="181"/>
      <c r="O437" s="181"/>
    </row>
    <row r="438" spans="1:15" s="184" customFormat="1" ht="25.15" customHeight="1" x14ac:dyDescent="0.25">
      <c r="A438" s="217"/>
      <c r="B438" s="219" t="s">
        <v>1212</v>
      </c>
      <c r="C438" s="225" t="s">
        <v>1213</v>
      </c>
      <c r="D438" s="210" t="s">
        <v>307</v>
      </c>
      <c r="E438" s="220" t="s">
        <v>309</v>
      </c>
      <c r="F438" s="199"/>
      <c r="G438" s="181"/>
      <c r="H438" s="181"/>
      <c r="I438" s="181"/>
      <c r="J438" s="181"/>
      <c r="K438" s="181"/>
      <c r="L438" s="181"/>
      <c r="M438" s="181"/>
      <c r="N438" s="181"/>
      <c r="O438" s="181"/>
    </row>
    <row r="439" spans="1:15" s="184" customFormat="1" ht="25.15" customHeight="1" x14ac:dyDescent="0.25">
      <c r="A439" s="217"/>
      <c r="B439" s="219" t="s">
        <v>1214</v>
      </c>
      <c r="C439" s="225" t="s">
        <v>1215</v>
      </c>
      <c r="D439" s="210" t="s">
        <v>310</v>
      </c>
      <c r="E439" s="220" t="s">
        <v>312</v>
      </c>
      <c r="F439" s="199"/>
      <c r="G439" s="181"/>
      <c r="H439" s="181"/>
      <c r="I439" s="181"/>
      <c r="J439" s="181"/>
      <c r="K439" s="181"/>
      <c r="L439" s="181"/>
      <c r="M439" s="181"/>
      <c r="N439" s="181"/>
      <c r="O439" s="181"/>
    </row>
    <row r="440" spans="1:15" s="184" customFormat="1" ht="25.15" customHeight="1" x14ac:dyDescent="0.25">
      <c r="A440" s="217"/>
      <c r="B440" s="219" t="s">
        <v>1216</v>
      </c>
      <c r="C440" s="225" t="s">
        <v>1217</v>
      </c>
      <c r="D440" s="210" t="s">
        <v>313</v>
      </c>
      <c r="E440" s="220" t="s">
        <v>315</v>
      </c>
      <c r="F440" s="199"/>
      <c r="G440" s="181"/>
      <c r="H440" s="181"/>
      <c r="I440" s="181"/>
      <c r="J440" s="181"/>
      <c r="K440" s="181"/>
      <c r="L440" s="181"/>
      <c r="M440" s="181"/>
      <c r="N440" s="181"/>
      <c r="O440" s="181"/>
    </row>
    <row r="441" spans="1:15" s="184" customFormat="1" ht="25.15" customHeight="1" x14ac:dyDescent="0.25">
      <c r="A441" s="217"/>
      <c r="B441" s="208" t="s">
        <v>1608</v>
      </c>
      <c r="C441" s="234" t="s">
        <v>1609</v>
      </c>
      <c r="D441" s="210" t="s">
        <v>1392</v>
      </c>
      <c r="E441" s="220"/>
      <c r="F441" s="199"/>
      <c r="G441" s="181"/>
      <c r="H441" s="181"/>
      <c r="I441" s="181"/>
      <c r="J441" s="181"/>
      <c r="K441" s="181"/>
      <c r="L441" s="181"/>
      <c r="M441" s="181"/>
      <c r="N441" s="181"/>
      <c r="O441" s="181"/>
    </row>
    <row r="442" spans="1:15" s="184" customFormat="1" ht="25.15" customHeight="1" x14ac:dyDescent="0.25">
      <c r="A442" s="217"/>
      <c r="B442" s="212" t="s">
        <v>1610</v>
      </c>
      <c r="C442" s="224" t="s">
        <v>1611</v>
      </c>
      <c r="D442" s="210" t="s">
        <v>1392</v>
      </c>
      <c r="E442" s="220"/>
      <c r="F442" s="199"/>
      <c r="G442" s="181"/>
      <c r="H442" s="181"/>
      <c r="I442" s="181"/>
      <c r="J442" s="181"/>
      <c r="K442" s="181"/>
      <c r="L442" s="181"/>
      <c r="M442" s="181"/>
      <c r="N442" s="181"/>
      <c r="O442" s="181"/>
    </row>
    <row r="443" spans="1:15" s="184" customFormat="1" ht="25.15" customHeight="1" x14ac:dyDescent="0.25">
      <c r="A443" s="217"/>
      <c r="B443" s="219" t="s">
        <v>533</v>
      </c>
      <c r="C443" s="225" t="s">
        <v>1218</v>
      </c>
      <c r="D443" s="210" t="s">
        <v>532</v>
      </c>
      <c r="E443" s="220" t="s">
        <v>534</v>
      </c>
      <c r="F443" s="199"/>
      <c r="G443" s="181"/>
      <c r="H443" s="181"/>
      <c r="I443" s="181"/>
      <c r="J443" s="181"/>
      <c r="K443" s="181"/>
      <c r="L443" s="181"/>
      <c r="M443" s="181"/>
      <c r="N443" s="181"/>
      <c r="O443" s="181"/>
    </row>
    <row r="444" spans="1:15" s="184" customFormat="1" ht="25.15" customHeight="1" x14ac:dyDescent="0.25">
      <c r="A444" s="217"/>
      <c r="B444" s="219" t="s">
        <v>467</v>
      </c>
      <c r="C444" s="225" t="s">
        <v>1219</v>
      </c>
      <c r="D444" s="210" t="s">
        <v>466</v>
      </c>
      <c r="E444" s="220" t="s">
        <v>468</v>
      </c>
      <c r="F444" s="199"/>
      <c r="G444" s="181"/>
      <c r="H444" s="181"/>
      <c r="I444" s="181"/>
      <c r="J444" s="181"/>
      <c r="K444" s="181"/>
      <c r="L444" s="181"/>
      <c r="M444" s="181"/>
      <c r="N444" s="181"/>
      <c r="O444" s="181"/>
    </row>
    <row r="445" spans="1:15" s="184" customFormat="1" ht="25.15" customHeight="1" x14ac:dyDescent="0.25">
      <c r="A445" s="217"/>
      <c r="B445" s="219" t="s">
        <v>1220</v>
      </c>
      <c r="C445" s="225" t="s">
        <v>1221</v>
      </c>
      <c r="D445" s="210" t="s">
        <v>330</v>
      </c>
      <c r="E445" s="220" t="s">
        <v>332</v>
      </c>
      <c r="F445" s="199"/>
      <c r="G445" s="181"/>
      <c r="H445" s="181"/>
      <c r="I445" s="181"/>
      <c r="J445" s="181"/>
      <c r="K445" s="181"/>
      <c r="L445" s="181"/>
      <c r="M445" s="181"/>
      <c r="N445" s="181"/>
      <c r="O445" s="181"/>
    </row>
    <row r="446" spans="1:15" s="184" customFormat="1" ht="25.15" customHeight="1" x14ac:dyDescent="0.25">
      <c r="A446" s="217"/>
      <c r="B446" s="219" t="s">
        <v>1222</v>
      </c>
      <c r="C446" s="225" t="s">
        <v>1223</v>
      </c>
      <c r="D446" s="210" t="s">
        <v>399</v>
      </c>
      <c r="E446" s="220" t="s">
        <v>401</v>
      </c>
      <c r="F446" s="199"/>
      <c r="G446" s="181"/>
      <c r="H446" s="181"/>
      <c r="I446" s="181"/>
      <c r="J446" s="181"/>
      <c r="K446" s="181"/>
      <c r="L446" s="181"/>
      <c r="M446" s="181"/>
      <c r="N446" s="181"/>
      <c r="O446" s="181"/>
    </row>
    <row r="447" spans="1:15" s="184" customFormat="1" ht="25.15" customHeight="1" x14ac:dyDescent="0.25">
      <c r="A447" s="217"/>
      <c r="B447" s="219" t="s">
        <v>1224</v>
      </c>
      <c r="C447" s="225" t="s">
        <v>1225</v>
      </c>
      <c r="D447" s="210" t="s">
        <v>399</v>
      </c>
      <c r="E447" s="220" t="s">
        <v>401</v>
      </c>
      <c r="F447" s="199"/>
      <c r="G447" s="181"/>
      <c r="H447" s="181"/>
      <c r="I447" s="181"/>
      <c r="J447" s="181"/>
      <c r="K447" s="181"/>
      <c r="L447" s="181"/>
      <c r="M447" s="181"/>
      <c r="N447" s="181"/>
      <c r="O447" s="181"/>
    </row>
    <row r="448" spans="1:15" s="184" customFormat="1" ht="25.15" customHeight="1" x14ac:dyDescent="0.25">
      <c r="A448" s="217"/>
      <c r="B448" s="219" t="s">
        <v>536</v>
      </c>
      <c r="C448" s="225" t="s">
        <v>1226</v>
      </c>
      <c r="D448" s="210" t="s">
        <v>535</v>
      </c>
      <c r="E448" s="220" t="s">
        <v>537</v>
      </c>
      <c r="F448" s="199"/>
      <c r="G448" s="181"/>
      <c r="H448" s="181"/>
      <c r="I448" s="181"/>
      <c r="J448" s="181"/>
      <c r="K448" s="181"/>
      <c r="L448" s="181"/>
      <c r="M448" s="181"/>
      <c r="N448" s="181"/>
      <c r="O448" s="181"/>
    </row>
    <row r="449" spans="1:15" s="185" customFormat="1" ht="25.15" customHeight="1" x14ac:dyDescent="0.25">
      <c r="A449" s="221"/>
      <c r="B449" s="219" t="s">
        <v>539</v>
      </c>
      <c r="C449" s="225" t="s">
        <v>1227</v>
      </c>
      <c r="D449" s="210" t="s">
        <v>538</v>
      </c>
      <c r="E449" s="220" t="s">
        <v>540</v>
      </c>
      <c r="F449" s="199"/>
      <c r="G449" s="181"/>
      <c r="H449" s="181"/>
      <c r="I449" s="181"/>
      <c r="J449" s="181"/>
      <c r="K449" s="181"/>
      <c r="L449" s="181"/>
      <c r="M449" s="181"/>
      <c r="N449" s="181"/>
      <c r="O449" s="181"/>
    </row>
    <row r="450" spans="1:15" s="184" customFormat="1" ht="25.15" customHeight="1" x14ac:dyDescent="0.25">
      <c r="A450" s="217"/>
      <c r="B450" s="219" t="s">
        <v>1228</v>
      </c>
      <c r="C450" s="225" t="s">
        <v>1229</v>
      </c>
      <c r="D450" s="210" t="s">
        <v>324</v>
      </c>
      <c r="E450" s="220" t="s">
        <v>326</v>
      </c>
      <c r="F450" s="199"/>
      <c r="G450" s="181"/>
      <c r="H450" s="181"/>
      <c r="I450" s="181"/>
      <c r="J450" s="181"/>
      <c r="K450" s="181"/>
      <c r="L450" s="181"/>
      <c r="M450" s="181"/>
      <c r="N450" s="181"/>
      <c r="O450" s="181"/>
    </row>
    <row r="451" spans="1:15" s="184" customFormat="1" ht="25.15" customHeight="1" x14ac:dyDescent="0.25">
      <c r="A451" s="217"/>
      <c r="B451" s="212" t="s">
        <v>1612</v>
      </c>
      <c r="C451" s="224" t="s">
        <v>1613</v>
      </c>
      <c r="D451" s="210" t="s">
        <v>1392</v>
      </c>
      <c r="E451" s="220"/>
      <c r="F451" s="199"/>
      <c r="G451" s="181"/>
      <c r="H451" s="181"/>
      <c r="I451" s="181"/>
      <c r="J451" s="181"/>
      <c r="K451" s="181"/>
      <c r="L451" s="181"/>
      <c r="M451" s="181"/>
      <c r="N451" s="181"/>
      <c r="O451" s="181"/>
    </row>
    <row r="452" spans="1:15" s="184" customFormat="1" ht="25.15" customHeight="1" x14ac:dyDescent="0.25">
      <c r="A452" s="217"/>
      <c r="B452" s="219" t="s">
        <v>1230</v>
      </c>
      <c r="C452" s="225" t="s">
        <v>1231</v>
      </c>
      <c r="D452" s="210" t="s">
        <v>199</v>
      </c>
      <c r="E452" s="220" t="s">
        <v>1701</v>
      </c>
      <c r="F452" s="199"/>
      <c r="G452" s="181"/>
      <c r="H452" s="181"/>
      <c r="I452" s="181"/>
      <c r="J452" s="181"/>
      <c r="K452" s="181"/>
      <c r="L452" s="181"/>
      <c r="M452" s="181"/>
      <c r="N452" s="181"/>
      <c r="O452" s="181"/>
    </row>
    <row r="453" spans="1:15" s="184" customFormat="1" ht="25.15" customHeight="1" x14ac:dyDescent="0.25">
      <c r="A453" s="217"/>
      <c r="B453" s="219" t="s">
        <v>1232</v>
      </c>
      <c r="C453" s="225" t="s">
        <v>1233</v>
      </c>
      <c r="D453" s="210" t="s">
        <v>178</v>
      </c>
      <c r="E453" s="220" t="s">
        <v>1702</v>
      </c>
      <c r="F453" s="199"/>
      <c r="G453" s="181"/>
      <c r="H453" s="181"/>
      <c r="I453" s="181"/>
      <c r="J453" s="181"/>
      <c r="K453" s="181"/>
      <c r="L453" s="181"/>
      <c r="M453" s="181"/>
      <c r="N453" s="181"/>
      <c r="O453" s="181"/>
    </row>
    <row r="454" spans="1:15" s="184" customFormat="1" ht="25.15" customHeight="1" x14ac:dyDescent="0.25">
      <c r="A454" s="217"/>
      <c r="B454" s="219" t="s">
        <v>1234</v>
      </c>
      <c r="C454" s="225" t="s">
        <v>1235</v>
      </c>
      <c r="D454" s="210" t="s">
        <v>181</v>
      </c>
      <c r="E454" s="220" t="s">
        <v>1703</v>
      </c>
      <c r="F454" s="199"/>
      <c r="G454" s="181"/>
      <c r="H454" s="181"/>
      <c r="I454" s="181"/>
      <c r="J454" s="181"/>
      <c r="K454" s="181"/>
      <c r="L454" s="181"/>
      <c r="M454" s="181"/>
      <c r="N454" s="181"/>
      <c r="O454" s="181"/>
    </row>
    <row r="455" spans="1:15" s="184" customFormat="1" ht="25.15" customHeight="1" x14ac:dyDescent="0.25">
      <c r="A455" s="217"/>
      <c r="B455" s="219" t="s">
        <v>1236</v>
      </c>
      <c r="C455" s="225" t="s">
        <v>1237</v>
      </c>
      <c r="D455" s="210" t="s">
        <v>187</v>
      </c>
      <c r="E455" s="220" t="s">
        <v>1704</v>
      </c>
      <c r="F455" s="199"/>
      <c r="G455" s="181"/>
      <c r="H455" s="181"/>
      <c r="I455" s="181"/>
      <c r="J455" s="181"/>
      <c r="K455" s="181"/>
      <c r="L455" s="181"/>
      <c r="M455" s="181"/>
      <c r="N455" s="181"/>
      <c r="O455" s="181"/>
    </row>
    <row r="456" spans="1:15" s="184" customFormat="1" ht="25.15" customHeight="1" x14ac:dyDescent="0.25">
      <c r="A456" s="217"/>
      <c r="B456" s="219" t="s">
        <v>1238</v>
      </c>
      <c r="C456" s="225" t="s">
        <v>1239</v>
      </c>
      <c r="D456" s="210" t="s">
        <v>221</v>
      </c>
      <c r="E456" s="220" t="s">
        <v>1705</v>
      </c>
      <c r="F456" s="199"/>
      <c r="G456" s="181"/>
      <c r="H456" s="181"/>
      <c r="I456" s="181"/>
      <c r="J456" s="181"/>
      <c r="K456" s="181"/>
      <c r="L456" s="181"/>
      <c r="M456" s="181"/>
      <c r="N456" s="181"/>
      <c r="O456" s="181"/>
    </row>
    <row r="457" spans="1:15" s="185" customFormat="1" ht="25.15" customHeight="1" x14ac:dyDescent="0.25">
      <c r="A457" s="217"/>
      <c r="B457" s="219" t="s">
        <v>1240</v>
      </c>
      <c r="C457" s="225" t="s">
        <v>1241</v>
      </c>
      <c r="D457" s="210" t="s">
        <v>221</v>
      </c>
      <c r="E457" s="220" t="s">
        <v>1706</v>
      </c>
      <c r="F457" s="199"/>
      <c r="G457" s="181"/>
      <c r="H457" s="181"/>
      <c r="I457" s="181"/>
      <c r="J457" s="181"/>
      <c r="K457" s="181"/>
      <c r="L457" s="181"/>
      <c r="M457" s="181"/>
      <c r="N457" s="181"/>
      <c r="O457" s="181"/>
    </row>
    <row r="458" spans="1:15" s="185" customFormat="1" ht="25.15" customHeight="1" x14ac:dyDescent="0.25">
      <c r="A458" s="221"/>
      <c r="B458" s="212" t="s">
        <v>1614</v>
      </c>
      <c r="C458" s="224" t="s">
        <v>1615</v>
      </c>
      <c r="D458" s="210" t="s">
        <v>1392</v>
      </c>
      <c r="E458" s="220"/>
      <c r="F458" s="199"/>
      <c r="G458" s="181"/>
      <c r="H458" s="181"/>
      <c r="I458" s="181"/>
      <c r="J458" s="181"/>
      <c r="K458" s="181"/>
      <c r="L458" s="181"/>
      <c r="M458" s="181"/>
      <c r="N458" s="181"/>
      <c r="O458" s="181"/>
    </row>
    <row r="459" spans="1:15" s="184" customFormat="1" ht="25.15" customHeight="1" x14ac:dyDescent="0.25">
      <c r="A459" s="217"/>
      <c r="B459" s="219" t="s">
        <v>1242</v>
      </c>
      <c r="C459" s="225" t="s">
        <v>1616</v>
      </c>
      <c r="D459" s="210" t="s">
        <v>330</v>
      </c>
      <c r="E459" s="220" t="s">
        <v>332</v>
      </c>
      <c r="F459" s="199"/>
      <c r="G459" s="181"/>
      <c r="H459" s="181"/>
      <c r="I459" s="181"/>
      <c r="J459" s="181"/>
      <c r="K459" s="181"/>
      <c r="L459" s="181"/>
      <c r="M459" s="181"/>
      <c r="N459" s="181"/>
      <c r="O459" s="181"/>
    </row>
    <row r="460" spans="1:15" s="184" customFormat="1" ht="25.15" customHeight="1" x14ac:dyDescent="0.25">
      <c r="A460" s="217"/>
      <c r="B460" s="219" t="s">
        <v>1244</v>
      </c>
      <c r="C460" s="225" t="s">
        <v>1617</v>
      </c>
      <c r="D460" s="210" t="s">
        <v>324</v>
      </c>
      <c r="E460" s="220" t="s">
        <v>326</v>
      </c>
      <c r="F460" s="199"/>
      <c r="G460" s="181"/>
      <c r="H460" s="181"/>
      <c r="I460" s="181"/>
      <c r="J460" s="181"/>
      <c r="K460" s="181"/>
      <c r="L460" s="181"/>
      <c r="M460" s="181"/>
      <c r="N460" s="181"/>
      <c r="O460" s="181"/>
    </row>
    <row r="461" spans="1:15" s="184" customFormat="1" ht="25.15" customHeight="1" x14ac:dyDescent="0.25">
      <c r="A461" s="217"/>
      <c r="B461" s="219" t="s">
        <v>470</v>
      </c>
      <c r="C461" s="225" t="s">
        <v>1618</v>
      </c>
      <c r="D461" s="210" t="s">
        <v>469</v>
      </c>
      <c r="E461" s="220" t="s">
        <v>471</v>
      </c>
      <c r="F461" s="199"/>
      <c r="G461" s="181"/>
      <c r="H461" s="181"/>
      <c r="I461" s="181"/>
      <c r="J461" s="181"/>
      <c r="K461" s="181"/>
      <c r="L461" s="181"/>
      <c r="M461" s="181"/>
      <c r="N461" s="181"/>
      <c r="O461" s="181"/>
    </row>
    <row r="462" spans="1:15" s="184" customFormat="1" ht="25.15" customHeight="1" x14ac:dyDescent="0.25">
      <c r="A462" s="217"/>
      <c r="B462" s="219" t="s">
        <v>473</v>
      </c>
      <c r="C462" s="225" t="s">
        <v>1619</v>
      </c>
      <c r="D462" s="210" t="s">
        <v>472</v>
      </c>
      <c r="E462" s="220" t="s">
        <v>474</v>
      </c>
      <c r="F462" s="199"/>
      <c r="G462" s="181"/>
      <c r="H462" s="181"/>
      <c r="I462" s="181"/>
      <c r="J462" s="181"/>
      <c r="K462" s="181"/>
      <c r="L462" s="181"/>
      <c r="M462" s="181"/>
      <c r="N462" s="181"/>
      <c r="O462" s="181"/>
    </row>
    <row r="463" spans="1:15" s="184" customFormat="1" ht="25.15" customHeight="1" x14ac:dyDescent="0.25">
      <c r="A463" s="217"/>
      <c r="B463" s="219" t="s">
        <v>476</v>
      </c>
      <c r="C463" s="225" t="s">
        <v>1620</v>
      </c>
      <c r="D463" s="210" t="s">
        <v>475</v>
      </c>
      <c r="E463" s="220" t="s">
        <v>477</v>
      </c>
      <c r="F463" s="199"/>
      <c r="G463" s="181"/>
      <c r="H463" s="181"/>
      <c r="I463" s="181"/>
      <c r="J463" s="181"/>
      <c r="K463" s="181"/>
      <c r="L463" s="181"/>
      <c r="M463" s="181"/>
      <c r="N463" s="181"/>
      <c r="O463" s="181"/>
    </row>
    <row r="464" spans="1:15" s="184" customFormat="1" ht="25.15" customHeight="1" x14ac:dyDescent="0.25">
      <c r="A464" s="217"/>
      <c r="B464" s="219" t="s">
        <v>485</v>
      </c>
      <c r="C464" s="225" t="s">
        <v>1249</v>
      </c>
      <c r="D464" s="210" t="s">
        <v>484</v>
      </c>
      <c r="E464" s="220" t="s">
        <v>486</v>
      </c>
      <c r="F464" s="199"/>
      <c r="G464" s="181"/>
      <c r="H464" s="181"/>
      <c r="I464" s="181"/>
      <c r="J464" s="181"/>
      <c r="K464" s="181"/>
      <c r="L464" s="181"/>
      <c r="M464" s="181"/>
      <c r="N464" s="181"/>
      <c r="O464" s="181"/>
    </row>
    <row r="465" spans="1:15" s="184" customFormat="1" ht="25.15" customHeight="1" x14ac:dyDescent="0.25">
      <c r="A465" s="217"/>
      <c r="B465" s="219" t="s">
        <v>488</v>
      </c>
      <c r="C465" s="225" t="s">
        <v>1250</v>
      </c>
      <c r="D465" s="210" t="s">
        <v>487</v>
      </c>
      <c r="E465" s="220" t="s">
        <v>489</v>
      </c>
      <c r="F465" s="199"/>
      <c r="G465" s="181"/>
      <c r="H465" s="181"/>
      <c r="I465" s="181"/>
      <c r="J465" s="181"/>
      <c r="K465" s="181"/>
      <c r="L465" s="181"/>
      <c r="M465" s="181"/>
      <c r="N465" s="181"/>
      <c r="O465" s="181"/>
    </row>
    <row r="466" spans="1:15" s="184" customFormat="1" ht="25.15" customHeight="1" x14ac:dyDescent="0.25">
      <c r="A466" s="217"/>
      <c r="B466" s="219" t="s">
        <v>491</v>
      </c>
      <c r="C466" s="225" t="s">
        <v>1251</v>
      </c>
      <c r="D466" s="210" t="s">
        <v>490</v>
      </c>
      <c r="E466" s="220" t="s">
        <v>492</v>
      </c>
      <c r="F466" s="199"/>
      <c r="G466" s="181"/>
      <c r="H466" s="181"/>
      <c r="I466" s="181"/>
      <c r="J466" s="181"/>
      <c r="K466" s="181"/>
      <c r="L466" s="181"/>
      <c r="M466" s="181"/>
      <c r="N466" s="181"/>
      <c r="O466" s="181"/>
    </row>
    <row r="467" spans="1:15" s="184" customFormat="1" ht="25.15" customHeight="1" x14ac:dyDescent="0.25">
      <c r="A467" s="217"/>
      <c r="B467" s="219" t="s">
        <v>548</v>
      </c>
      <c r="C467" s="215" t="s">
        <v>1252</v>
      </c>
      <c r="D467" s="210" t="s">
        <v>547</v>
      </c>
      <c r="E467" s="211" t="s">
        <v>549</v>
      </c>
      <c r="F467" s="199"/>
      <c r="G467" s="181"/>
      <c r="H467" s="181"/>
      <c r="I467" s="181"/>
      <c r="J467" s="181"/>
      <c r="K467" s="181"/>
      <c r="L467" s="181"/>
      <c r="M467" s="181"/>
      <c r="N467" s="181"/>
      <c r="O467" s="181"/>
    </row>
    <row r="468" spans="1:15" s="184" customFormat="1" ht="25.15" customHeight="1" x14ac:dyDescent="0.25">
      <c r="A468" s="217"/>
      <c r="B468" s="219" t="s">
        <v>542</v>
      </c>
      <c r="C468" s="215" t="s">
        <v>1253</v>
      </c>
      <c r="D468" s="210" t="s">
        <v>541</v>
      </c>
      <c r="E468" s="211" t="s">
        <v>543</v>
      </c>
      <c r="F468" s="199"/>
      <c r="G468" s="181"/>
      <c r="H468" s="181"/>
      <c r="I468" s="181"/>
      <c r="J468" s="181"/>
      <c r="K468" s="181"/>
      <c r="L468" s="181"/>
      <c r="M468" s="181"/>
      <c r="N468" s="181"/>
      <c r="O468" s="181"/>
    </row>
    <row r="469" spans="1:15" s="184" customFormat="1" ht="25.15" customHeight="1" x14ac:dyDescent="0.25">
      <c r="A469" s="217"/>
      <c r="B469" s="208" t="s">
        <v>1621</v>
      </c>
      <c r="C469" s="209" t="s">
        <v>1622</v>
      </c>
      <c r="D469" s="210" t="s">
        <v>1392</v>
      </c>
      <c r="E469" s="211"/>
      <c r="F469" s="199"/>
      <c r="G469" s="181"/>
      <c r="H469" s="181"/>
      <c r="I469" s="181"/>
      <c r="J469" s="181"/>
      <c r="K469" s="181"/>
      <c r="L469" s="181"/>
      <c r="M469" s="181"/>
      <c r="N469" s="181"/>
      <c r="O469" s="181"/>
    </row>
    <row r="470" spans="1:15" s="182" customFormat="1" ht="25.15" customHeight="1" x14ac:dyDescent="0.25">
      <c r="A470" s="207"/>
      <c r="B470" s="214" t="s">
        <v>1254</v>
      </c>
      <c r="C470" s="215" t="s">
        <v>1255</v>
      </c>
      <c r="D470" s="210" t="s">
        <v>249</v>
      </c>
      <c r="E470" s="211" t="s">
        <v>251</v>
      </c>
      <c r="F470" s="199"/>
      <c r="G470" s="181"/>
      <c r="H470" s="181"/>
      <c r="I470" s="181"/>
      <c r="J470" s="181"/>
      <c r="K470" s="181"/>
      <c r="L470" s="181"/>
      <c r="M470" s="181"/>
      <c r="N470" s="181"/>
      <c r="O470" s="181"/>
    </row>
    <row r="471" spans="1:15" s="182" customFormat="1" ht="25.15" customHeight="1" x14ac:dyDescent="0.25">
      <c r="A471" s="207"/>
      <c r="B471" s="214" t="s">
        <v>1256</v>
      </c>
      <c r="C471" s="215" t="s">
        <v>1257</v>
      </c>
      <c r="D471" s="210" t="s">
        <v>249</v>
      </c>
      <c r="E471" s="211" t="s">
        <v>251</v>
      </c>
      <c r="F471" s="199"/>
      <c r="G471" s="181"/>
      <c r="H471" s="181"/>
      <c r="I471" s="181"/>
      <c r="J471" s="181"/>
      <c r="K471" s="181"/>
      <c r="L471" s="181"/>
      <c r="M471" s="181"/>
      <c r="N471" s="181"/>
      <c r="O471" s="181"/>
    </row>
    <row r="472" spans="1:15" s="182" customFormat="1" ht="25.15" customHeight="1" x14ac:dyDescent="0.25">
      <c r="A472" s="207"/>
      <c r="B472" s="214" t="s">
        <v>1258</v>
      </c>
      <c r="C472" s="215" t="s">
        <v>1259</v>
      </c>
      <c r="D472" s="210" t="s">
        <v>249</v>
      </c>
      <c r="E472" s="211" t="s">
        <v>251</v>
      </c>
      <c r="F472" s="199"/>
      <c r="G472" s="181"/>
      <c r="H472" s="181"/>
      <c r="I472" s="181"/>
      <c r="J472" s="181"/>
      <c r="K472" s="181"/>
      <c r="L472" s="181"/>
      <c r="M472" s="181"/>
      <c r="N472" s="181"/>
      <c r="O472" s="181"/>
    </row>
    <row r="473" spans="1:15" s="182" customFormat="1" ht="25.15" customHeight="1" x14ac:dyDescent="0.25">
      <c r="A473" s="207"/>
      <c r="B473" s="208" t="s">
        <v>1623</v>
      </c>
      <c r="C473" s="209" t="s">
        <v>1624</v>
      </c>
      <c r="D473" s="210" t="s">
        <v>1392</v>
      </c>
      <c r="E473" s="211"/>
      <c r="F473" s="199"/>
      <c r="G473" s="181"/>
      <c r="H473" s="181"/>
      <c r="I473" s="181"/>
      <c r="J473" s="181"/>
      <c r="K473" s="181"/>
      <c r="L473" s="181"/>
      <c r="M473" s="181"/>
      <c r="N473" s="181"/>
      <c r="O473" s="181"/>
    </row>
    <row r="474" spans="1:15" s="182" customFormat="1" ht="25.15" customHeight="1" x14ac:dyDescent="0.25">
      <c r="A474" s="207"/>
      <c r="B474" s="214" t="s">
        <v>1260</v>
      </c>
      <c r="C474" s="215" t="s">
        <v>1261</v>
      </c>
      <c r="D474" s="210" t="s">
        <v>249</v>
      </c>
      <c r="E474" s="211" t="s">
        <v>251</v>
      </c>
      <c r="F474" s="199"/>
      <c r="G474" s="181"/>
      <c r="H474" s="181"/>
      <c r="I474" s="181"/>
      <c r="J474" s="181"/>
      <c r="K474" s="181"/>
      <c r="L474" s="181"/>
      <c r="M474" s="181"/>
      <c r="N474" s="181"/>
      <c r="O474" s="181"/>
    </row>
    <row r="475" spans="1:15" s="182" customFormat="1" ht="25.15" customHeight="1" x14ac:dyDescent="0.25">
      <c r="A475" s="207"/>
      <c r="B475" s="214" t="s">
        <v>1262</v>
      </c>
      <c r="C475" s="215" t="s">
        <v>1263</v>
      </c>
      <c r="D475" s="210" t="s">
        <v>249</v>
      </c>
      <c r="E475" s="211" t="s">
        <v>251</v>
      </c>
      <c r="F475" s="199"/>
      <c r="G475" s="181"/>
      <c r="H475" s="181"/>
      <c r="I475" s="181"/>
      <c r="J475" s="181"/>
      <c r="K475" s="181"/>
      <c r="L475" s="181"/>
      <c r="M475" s="181"/>
      <c r="N475" s="181"/>
      <c r="O475" s="181"/>
    </row>
    <row r="476" spans="1:15" s="182" customFormat="1" ht="25.15" customHeight="1" x14ac:dyDescent="0.25">
      <c r="A476" s="207"/>
      <c r="B476" s="214" t="s">
        <v>1264</v>
      </c>
      <c r="C476" s="215" t="s">
        <v>1265</v>
      </c>
      <c r="D476" s="210" t="s">
        <v>249</v>
      </c>
      <c r="E476" s="211" t="s">
        <v>251</v>
      </c>
      <c r="F476" s="199"/>
      <c r="G476" s="181"/>
      <c r="H476" s="181"/>
      <c r="I476" s="181"/>
      <c r="J476" s="181"/>
      <c r="K476" s="181"/>
      <c r="L476" s="181"/>
      <c r="M476" s="181"/>
      <c r="N476" s="181"/>
      <c r="O476" s="181"/>
    </row>
    <row r="477" spans="1:15" s="182" customFormat="1" ht="25.15" customHeight="1" x14ac:dyDescent="0.25">
      <c r="A477" s="207"/>
      <c r="B477" s="214" t="s">
        <v>1266</v>
      </c>
      <c r="C477" s="215" t="s">
        <v>1267</v>
      </c>
      <c r="D477" s="210" t="s">
        <v>249</v>
      </c>
      <c r="E477" s="211" t="s">
        <v>251</v>
      </c>
      <c r="F477" s="199"/>
      <c r="G477" s="181"/>
      <c r="H477" s="181"/>
      <c r="I477" s="181"/>
      <c r="J477" s="181"/>
      <c r="K477" s="181"/>
      <c r="L477" s="181"/>
      <c r="M477" s="181"/>
      <c r="N477" s="181"/>
      <c r="O477" s="181"/>
    </row>
    <row r="478" spans="1:15" s="182" customFormat="1" ht="25.15" customHeight="1" x14ac:dyDescent="0.25">
      <c r="A478" s="207"/>
      <c r="B478" s="214" t="s">
        <v>1268</v>
      </c>
      <c r="C478" s="215" t="s">
        <v>1269</v>
      </c>
      <c r="D478" s="210" t="s">
        <v>249</v>
      </c>
      <c r="E478" s="211" t="s">
        <v>251</v>
      </c>
      <c r="F478" s="199"/>
      <c r="G478" s="181"/>
      <c r="H478" s="181"/>
      <c r="I478" s="181"/>
      <c r="J478" s="181"/>
      <c r="K478" s="181"/>
      <c r="L478" s="181"/>
      <c r="M478" s="181"/>
      <c r="N478" s="181"/>
      <c r="O478" s="181"/>
    </row>
    <row r="479" spans="1:15" s="182" customFormat="1" ht="25.15" customHeight="1" x14ac:dyDescent="0.25">
      <c r="A479" s="207"/>
      <c r="B479" s="208" t="s">
        <v>1625</v>
      </c>
      <c r="C479" s="209" t="s">
        <v>1626</v>
      </c>
      <c r="D479" s="210" t="s">
        <v>1392</v>
      </c>
      <c r="E479" s="211"/>
      <c r="F479" s="199"/>
      <c r="G479" s="181"/>
      <c r="H479" s="181"/>
      <c r="I479" s="181"/>
      <c r="J479" s="181"/>
      <c r="K479" s="181"/>
      <c r="L479" s="181"/>
      <c r="M479" s="181"/>
      <c r="N479" s="181"/>
      <c r="O479" s="181"/>
    </row>
    <row r="480" spans="1:15" s="182" customFormat="1" ht="25.15" customHeight="1" x14ac:dyDescent="0.25">
      <c r="A480" s="207"/>
      <c r="B480" s="214" t="s">
        <v>1270</v>
      </c>
      <c r="C480" s="215" t="s">
        <v>1271</v>
      </c>
      <c r="D480" s="210" t="s">
        <v>517</v>
      </c>
      <c r="E480" s="211" t="s">
        <v>519</v>
      </c>
      <c r="F480" s="199"/>
      <c r="G480" s="181"/>
      <c r="H480" s="181"/>
      <c r="I480" s="181"/>
      <c r="J480" s="181"/>
      <c r="K480" s="181"/>
      <c r="L480" s="181"/>
      <c r="M480" s="181"/>
      <c r="N480" s="181"/>
      <c r="O480" s="181"/>
    </row>
    <row r="481" spans="1:15" s="182" customFormat="1" ht="25.15" customHeight="1" x14ac:dyDescent="0.25">
      <c r="A481" s="207"/>
      <c r="B481" s="214" t="s">
        <v>1272</v>
      </c>
      <c r="C481" s="215" t="s">
        <v>1273</v>
      </c>
      <c r="D481" s="210" t="s">
        <v>517</v>
      </c>
      <c r="E481" s="211" t="s">
        <v>519</v>
      </c>
      <c r="F481" s="199"/>
      <c r="G481" s="181"/>
      <c r="H481" s="181"/>
      <c r="I481" s="181"/>
      <c r="J481" s="181"/>
      <c r="K481" s="181"/>
      <c r="L481" s="181"/>
      <c r="M481" s="181"/>
      <c r="N481" s="181"/>
      <c r="O481" s="181"/>
    </row>
    <row r="482" spans="1:15" s="182" customFormat="1" ht="25.15" customHeight="1" x14ac:dyDescent="0.25">
      <c r="A482" s="207"/>
      <c r="B482" s="214" t="s">
        <v>1274</v>
      </c>
      <c r="C482" s="215" t="s">
        <v>1275</v>
      </c>
      <c r="D482" s="210" t="s">
        <v>517</v>
      </c>
      <c r="E482" s="211" t="s">
        <v>519</v>
      </c>
      <c r="F482" s="199"/>
      <c r="G482" s="181"/>
      <c r="H482" s="181"/>
      <c r="I482" s="181"/>
      <c r="J482" s="181"/>
      <c r="K482" s="181"/>
      <c r="L482" s="181"/>
      <c r="M482" s="181"/>
      <c r="N482" s="181"/>
      <c r="O482" s="181"/>
    </row>
    <row r="483" spans="1:15" s="182" customFormat="1" ht="25.15" customHeight="1" x14ac:dyDescent="0.25">
      <c r="A483" s="207"/>
      <c r="B483" s="208" t="s">
        <v>1627</v>
      </c>
      <c r="C483" s="209" t="s">
        <v>1628</v>
      </c>
      <c r="D483" s="210" t="s">
        <v>1392</v>
      </c>
      <c r="E483" s="211"/>
      <c r="F483" s="199"/>
      <c r="G483" s="181"/>
      <c r="H483" s="181"/>
      <c r="I483" s="181"/>
      <c r="J483" s="181"/>
      <c r="K483" s="181"/>
      <c r="L483" s="181"/>
      <c r="M483" s="181"/>
      <c r="N483" s="181"/>
      <c r="O483" s="181"/>
    </row>
    <row r="484" spans="1:15" s="182" customFormat="1" ht="25.15" customHeight="1" x14ac:dyDescent="0.25">
      <c r="A484" s="207"/>
      <c r="B484" s="214" t="s">
        <v>1276</v>
      </c>
      <c r="C484" s="215" t="s">
        <v>1277</v>
      </c>
      <c r="D484" s="210" t="s">
        <v>517</v>
      </c>
      <c r="E484" s="211" t="s">
        <v>519</v>
      </c>
      <c r="F484" s="199"/>
      <c r="G484" s="181"/>
      <c r="H484" s="181"/>
      <c r="I484" s="181"/>
      <c r="J484" s="181"/>
      <c r="K484" s="181"/>
      <c r="L484" s="181"/>
      <c r="M484" s="181"/>
      <c r="N484" s="181"/>
      <c r="O484" s="181"/>
    </row>
    <row r="485" spans="1:15" s="182" customFormat="1" ht="25.15" customHeight="1" x14ac:dyDescent="0.25">
      <c r="A485" s="207"/>
      <c r="B485" s="214" t="s">
        <v>1278</v>
      </c>
      <c r="C485" s="215" t="s">
        <v>1279</v>
      </c>
      <c r="D485" s="210" t="s">
        <v>517</v>
      </c>
      <c r="E485" s="211" t="s">
        <v>519</v>
      </c>
      <c r="F485" s="199"/>
      <c r="G485" s="181"/>
      <c r="H485" s="181"/>
      <c r="I485" s="181"/>
      <c r="J485" s="181"/>
      <c r="K485" s="181"/>
      <c r="L485" s="181"/>
      <c r="M485" s="181"/>
      <c r="N485" s="181"/>
      <c r="O485" s="181"/>
    </row>
    <row r="486" spans="1:15" s="182" customFormat="1" ht="25.15" customHeight="1" x14ac:dyDescent="0.25">
      <c r="A486" s="207"/>
      <c r="B486" s="207" t="s">
        <v>1280</v>
      </c>
      <c r="C486" s="211" t="s">
        <v>1281</v>
      </c>
      <c r="D486" s="210" t="s">
        <v>255</v>
      </c>
      <c r="E486" s="211" t="s">
        <v>257</v>
      </c>
      <c r="F486" s="199"/>
      <c r="G486" s="181"/>
      <c r="H486" s="181"/>
      <c r="I486" s="181"/>
      <c r="J486" s="181"/>
      <c r="K486" s="181"/>
      <c r="L486" s="181"/>
      <c r="M486" s="181"/>
      <c r="N486" s="181"/>
      <c r="O486" s="181"/>
    </row>
    <row r="487" spans="1:15" s="182" customFormat="1" ht="25.15" customHeight="1" x14ac:dyDescent="0.25">
      <c r="A487" s="207"/>
      <c r="B487" s="207" t="s">
        <v>1282</v>
      </c>
      <c r="C487" s="211" t="s">
        <v>1283</v>
      </c>
      <c r="D487" s="210" t="s">
        <v>520</v>
      </c>
      <c r="E487" s="211" t="s">
        <v>522</v>
      </c>
      <c r="F487" s="199"/>
      <c r="G487" s="181"/>
      <c r="H487" s="181"/>
      <c r="I487" s="181"/>
      <c r="J487" s="181"/>
      <c r="K487" s="181"/>
      <c r="L487" s="181"/>
      <c r="M487" s="181"/>
      <c r="N487" s="181"/>
      <c r="O487" s="181"/>
    </row>
    <row r="488" spans="1:15" s="182" customFormat="1" ht="25.15" customHeight="1" x14ac:dyDescent="0.25">
      <c r="A488" s="207"/>
      <c r="B488" s="208" t="s">
        <v>1629</v>
      </c>
      <c r="C488" s="209" t="s">
        <v>1630</v>
      </c>
      <c r="D488" s="210" t="s">
        <v>1392</v>
      </c>
      <c r="E488" s="211"/>
      <c r="F488" s="199"/>
      <c r="G488" s="181"/>
      <c r="H488" s="181"/>
      <c r="I488" s="181"/>
      <c r="J488" s="181"/>
      <c r="K488" s="181"/>
      <c r="L488" s="181"/>
      <c r="M488" s="181"/>
      <c r="N488" s="181"/>
      <c r="O488" s="181"/>
    </row>
    <row r="489" spans="1:15" s="182" customFormat="1" ht="25.15" customHeight="1" x14ac:dyDescent="0.25">
      <c r="A489" s="207"/>
      <c r="B489" s="214" t="s">
        <v>1284</v>
      </c>
      <c r="C489" s="215" t="s">
        <v>1285</v>
      </c>
      <c r="D489" s="210" t="s">
        <v>255</v>
      </c>
      <c r="E489" s="211" t="s">
        <v>257</v>
      </c>
      <c r="F489" s="199"/>
      <c r="G489" s="181"/>
      <c r="H489" s="181"/>
      <c r="I489" s="181"/>
      <c r="J489" s="181"/>
      <c r="K489" s="181"/>
      <c r="L489" s="181"/>
      <c r="M489" s="181"/>
      <c r="N489" s="181"/>
      <c r="O489" s="181"/>
    </row>
    <row r="490" spans="1:15" s="182" customFormat="1" ht="25.15" customHeight="1" x14ac:dyDescent="0.25">
      <c r="A490" s="207"/>
      <c r="B490" s="212" t="s">
        <v>1631</v>
      </c>
      <c r="C490" s="213" t="s">
        <v>1632</v>
      </c>
      <c r="D490" s="210" t="s">
        <v>1392</v>
      </c>
      <c r="E490" s="211"/>
      <c r="F490" s="199"/>
      <c r="G490" s="181"/>
      <c r="H490" s="181"/>
      <c r="I490" s="181"/>
      <c r="J490" s="181"/>
      <c r="K490" s="181"/>
      <c r="L490" s="181"/>
      <c r="M490" s="181"/>
      <c r="N490" s="181"/>
      <c r="O490" s="181"/>
    </row>
    <row r="491" spans="1:15" s="182" customFormat="1" ht="25.15" customHeight="1" x14ac:dyDescent="0.25">
      <c r="A491" s="207"/>
      <c r="B491" s="214" t="s">
        <v>1286</v>
      </c>
      <c r="C491" s="215" t="s">
        <v>1287</v>
      </c>
      <c r="D491" s="210" t="s">
        <v>255</v>
      </c>
      <c r="E491" s="211" t="s">
        <v>257</v>
      </c>
      <c r="F491" s="199"/>
      <c r="G491" s="181"/>
      <c r="H491" s="181"/>
      <c r="I491" s="181"/>
      <c r="J491" s="181"/>
      <c r="K491" s="181"/>
      <c r="L491" s="181"/>
      <c r="M491" s="181"/>
      <c r="N491" s="181"/>
      <c r="O491" s="181"/>
    </row>
    <row r="492" spans="1:15" s="182" customFormat="1" ht="25.15" customHeight="1" x14ac:dyDescent="0.25">
      <c r="A492" s="207"/>
      <c r="B492" s="212" t="s">
        <v>1633</v>
      </c>
      <c r="C492" s="213" t="s">
        <v>1634</v>
      </c>
      <c r="D492" s="210" t="s">
        <v>1392</v>
      </c>
      <c r="E492" s="211"/>
      <c r="F492" s="199"/>
      <c r="G492" s="181"/>
      <c r="H492" s="181"/>
      <c r="I492" s="181"/>
      <c r="J492" s="181"/>
      <c r="K492" s="181"/>
      <c r="L492" s="181"/>
      <c r="M492" s="181"/>
      <c r="N492" s="181"/>
      <c r="O492" s="181"/>
    </row>
    <row r="493" spans="1:15" s="184" customFormat="1" ht="25.15" customHeight="1" x14ac:dyDescent="0.25">
      <c r="A493" s="217"/>
      <c r="B493" s="214" t="s">
        <v>1288</v>
      </c>
      <c r="C493" s="215" t="s">
        <v>1289</v>
      </c>
      <c r="D493" s="210" t="s">
        <v>255</v>
      </c>
      <c r="E493" s="211" t="s">
        <v>257</v>
      </c>
      <c r="F493" s="199"/>
      <c r="G493" s="181"/>
      <c r="H493" s="181"/>
      <c r="I493" s="181"/>
      <c r="J493" s="181"/>
      <c r="K493" s="181"/>
      <c r="L493" s="181"/>
      <c r="M493" s="181"/>
      <c r="N493" s="181"/>
      <c r="O493" s="181"/>
    </row>
    <row r="494" spans="1:15" s="184" customFormat="1" ht="25.15" customHeight="1" x14ac:dyDescent="0.25">
      <c r="A494" s="217" t="s">
        <v>1409</v>
      </c>
      <c r="B494" s="214" t="s">
        <v>1290</v>
      </c>
      <c r="C494" s="215" t="s">
        <v>1291</v>
      </c>
      <c r="D494" s="210" t="s">
        <v>255</v>
      </c>
      <c r="E494" s="211" t="s">
        <v>257</v>
      </c>
      <c r="F494" s="199"/>
      <c r="G494" s="181"/>
      <c r="H494" s="181"/>
      <c r="I494" s="181"/>
      <c r="J494" s="181"/>
      <c r="K494" s="181"/>
      <c r="L494" s="181"/>
      <c r="M494" s="181"/>
      <c r="N494" s="181"/>
      <c r="O494" s="181"/>
    </row>
    <row r="495" spans="1:15" s="184" customFormat="1" ht="25.15" customHeight="1" x14ac:dyDescent="0.25">
      <c r="A495" s="217"/>
      <c r="B495" s="214" t="s">
        <v>1635</v>
      </c>
      <c r="C495" s="215" t="s">
        <v>1636</v>
      </c>
      <c r="D495" s="210" t="s">
        <v>1392</v>
      </c>
      <c r="E495" s="211"/>
      <c r="F495" s="199"/>
      <c r="G495" s="181"/>
      <c r="H495" s="181"/>
      <c r="I495" s="181"/>
      <c r="J495" s="181"/>
      <c r="K495" s="181"/>
      <c r="L495" s="181"/>
      <c r="M495" s="181"/>
      <c r="N495" s="181"/>
      <c r="O495" s="181"/>
    </row>
    <row r="496" spans="1:15" s="184" customFormat="1" ht="25.15" customHeight="1" x14ac:dyDescent="0.25">
      <c r="A496" s="217" t="s">
        <v>1437</v>
      </c>
      <c r="B496" s="216" t="s">
        <v>1292</v>
      </c>
      <c r="C496" s="211" t="s">
        <v>1293</v>
      </c>
      <c r="D496" s="210" t="s">
        <v>255</v>
      </c>
      <c r="E496" s="211" t="s">
        <v>257</v>
      </c>
      <c r="F496" s="199"/>
      <c r="G496" s="181"/>
      <c r="H496" s="181"/>
      <c r="I496" s="181"/>
      <c r="J496" s="181"/>
      <c r="K496" s="181"/>
      <c r="L496" s="181"/>
      <c r="M496" s="181"/>
      <c r="N496" s="181"/>
      <c r="O496" s="181"/>
    </row>
    <row r="497" spans="1:15" s="184" customFormat="1" ht="25.15" customHeight="1" x14ac:dyDescent="0.25">
      <c r="A497" s="217"/>
      <c r="B497" s="216" t="s">
        <v>1294</v>
      </c>
      <c r="C497" s="211" t="s">
        <v>1295</v>
      </c>
      <c r="D497" s="210" t="s">
        <v>255</v>
      </c>
      <c r="E497" s="211" t="s">
        <v>257</v>
      </c>
      <c r="F497" s="199"/>
      <c r="G497" s="181"/>
      <c r="H497" s="181"/>
      <c r="I497" s="181"/>
      <c r="J497" s="181"/>
      <c r="K497" s="181"/>
      <c r="L497" s="181"/>
      <c r="M497" s="181"/>
      <c r="N497" s="181"/>
      <c r="O497" s="181"/>
    </row>
    <row r="498" spans="1:15" s="184" customFormat="1" ht="25.15" customHeight="1" x14ac:dyDescent="0.25">
      <c r="A498" s="217"/>
      <c r="B498" s="216" t="s">
        <v>1296</v>
      </c>
      <c r="C498" s="211" t="s">
        <v>1297</v>
      </c>
      <c r="D498" s="210" t="s">
        <v>255</v>
      </c>
      <c r="E498" s="211" t="s">
        <v>257</v>
      </c>
      <c r="F498" s="199"/>
      <c r="G498" s="181"/>
      <c r="H498" s="181"/>
      <c r="I498" s="181"/>
      <c r="J498" s="181"/>
      <c r="K498" s="181"/>
      <c r="L498" s="181"/>
      <c r="M498" s="181"/>
      <c r="N498" s="181"/>
      <c r="O498" s="181"/>
    </row>
    <row r="499" spans="1:15" s="184" customFormat="1" ht="25.15" customHeight="1" x14ac:dyDescent="0.25">
      <c r="A499" s="217"/>
      <c r="B499" s="216" t="s">
        <v>1298</v>
      </c>
      <c r="C499" s="211" t="s">
        <v>1299</v>
      </c>
      <c r="D499" s="210" t="s">
        <v>255</v>
      </c>
      <c r="E499" s="211" t="s">
        <v>257</v>
      </c>
      <c r="F499" s="199"/>
      <c r="G499" s="181"/>
      <c r="H499" s="181"/>
      <c r="I499" s="181"/>
      <c r="J499" s="181"/>
      <c r="K499" s="181"/>
      <c r="L499" s="181"/>
      <c r="M499" s="181"/>
      <c r="N499" s="181"/>
      <c r="O499" s="181"/>
    </row>
    <row r="500" spans="1:15" s="184" customFormat="1" ht="25.15" customHeight="1" x14ac:dyDescent="0.25">
      <c r="A500" s="217"/>
      <c r="B500" s="216" t="s">
        <v>1300</v>
      </c>
      <c r="C500" s="211" t="s">
        <v>1301</v>
      </c>
      <c r="D500" s="210" t="s">
        <v>255</v>
      </c>
      <c r="E500" s="211" t="s">
        <v>257</v>
      </c>
      <c r="F500" s="199"/>
      <c r="G500" s="181"/>
      <c r="H500" s="181"/>
      <c r="I500" s="181"/>
      <c r="J500" s="181"/>
      <c r="K500" s="181"/>
      <c r="L500" s="181"/>
      <c r="M500" s="181"/>
      <c r="N500" s="181"/>
      <c r="O500" s="181"/>
    </row>
    <row r="501" spans="1:15" s="184" customFormat="1" ht="25.15" customHeight="1" x14ac:dyDescent="0.25">
      <c r="A501" s="217"/>
      <c r="B501" s="216" t="s">
        <v>1302</v>
      </c>
      <c r="C501" s="211" t="s">
        <v>1303</v>
      </c>
      <c r="D501" s="210" t="s">
        <v>255</v>
      </c>
      <c r="E501" s="211" t="s">
        <v>257</v>
      </c>
      <c r="F501" s="199"/>
      <c r="G501" s="181"/>
      <c r="H501" s="181"/>
      <c r="I501" s="181"/>
      <c r="J501" s="181"/>
      <c r="K501" s="181"/>
      <c r="L501" s="181"/>
      <c r="M501" s="181"/>
      <c r="N501" s="181"/>
      <c r="O501" s="181"/>
    </row>
    <row r="502" spans="1:15" s="184" customFormat="1" ht="25.15" customHeight="1" x14ac:dyDescent="0.25">
      <c r="A502" s="217"/>
      <c r="B502" s="216" t="s">
        <v>1304</v>
      </c>
      <c r="C502" s="211" t="s">
        <v>1305</v>
      </c>
      <c r="D502" s="210" t="s">
        <v>255</v>
      </c>
      <c r="E502" s="211" t="s">
        <v>257</v>
      </c>
      <c r="F502" s="199"/>
      <c r="G502" s="181"/>
      <c r="H502" s="181"/>
      <c r="I502" s="181"/>
      <c r="J502" s="181"/>
      <c r="K502" s="181"/>
      <c r="L502" s="181"/>
      <c r="M502" s="181"/>
      <c r="N502" s="181"/>
      <c r="O502" s="181"/>
    </row>
    <row r="503" spans="1:15" s="184" customFormat="1" ht="25.15" customHeight="1" x14ac:dyDescent="0.25">
      <c r="A503" s="217"/>
      <c r="B503" s="214" t="s">
        <v>1637</v>
      </c>
      <c r="C503" s="215" t="s">
        <v>1638</v>
      </c>
      <c r="D503" s="210" t="s">
        <v>1392</v>
      </c>
      <c r="E503" s="211"/>
      <c r="F503" s="199"/>
      <c r="G503" s="181"/>
      <c r="H503" s="181"/>
      <c r="I503" s="181"/>
      <c r="J503" s="181"/>
      <c r="K503" s="181"/>
      <c r="L503" s="181"/>
      <c r="M503" s="181"/>
      <c r="N503" s="181"/>
      <c r="O503" s="181"/>
    </row>
    <row r="504" spans="1:15" s="182" customFormat="1" ht="25.15" customHeight="1" x14ac:dyDescent="0.25">
      <c r="A504" s="207" t="s">
        <v>1409</v>
      </c>
      <c r="B504" s="214" t="s">
        <v>1306</v>
      </c>
      <c r="C504" s="215" t="s">
        <v>1307</v>
      </c>
      <c r="D504" s="210" t="s">
        <v>255</v>
      </c>
      <c r="E504" s="211" t="s">
        <v>257</v>
      </c>
      <c r="F504" s="199"/>
      <c r="G504" s="181"/>
      <c r="H504" s="181"/>
      <c r="I504" s="181"/>
      <c r="J504" s="181"/>
      <c r="K504" s="181"/>
      <c r="L504" s="181"/>
      <c r="M504" s="181"/>
      <c r="N504" s="181"/>
      <c r="O504" s="181"/>
    </row>
    <row r="505" spans="1:15" s="182" customFormat="1" ht="25.15" customHeight="1" x14ac:dyDescent="0.25">
      <c r="A505" s="207"/>
      <c r="B505" s="214" t="s">
        <v>1639</v>
      </c>
      <c r="C505" s="215" t="s">
        <v>1640</v>
      </c>
      <c r="D505" s="210" t="s">
        <v>1392</v>
      </c>
      <c r="E505" s="211"/>
      <c r="F505" s="199"/>
      <c r="G505" s="181"/>
      <c r="H505" s="181"/>
      <c r="I505" s="181"/>
      <c r="J505" s="181"/>
      <c r="K505" s="181"/>
      <c r="L505" s="181"/>
      <c r="M505" s="181"/>
      <c r="N505" s="181"/>
      <c r="O505" s="181"/>
    </row>
    <row r="506" spans="1:15" s="182" customFormat="1" ht="25.15" customHeight="1" x14ac:dyDescent="0.25">
      <c r="A506" s="207" t="s">
        <v>1437</v>
      </c>
      <c r="B506" s="216" t="s">
        <v>1308</v>
      </c>
      <c r="C506" s="211" t="s">
        <v>1309</v>
      </c>
      <c r="D506" s="210" t="s">
        <v>255</v>
      </c>
      <c r="E506" s="211" t="s">
        <v>257</v>
      </c>
      <c r="F506" s="199"/>
      <c r="G506" s="181"/>
      <c r="H506" s="181"/>
      <c r="I506" s="181"/>
      <c r="J506" s="181"/>
      <c r="K506" s="181"/>
      <c r="L506" s="181"/>
      <c r="M506" s="181"/>
      <c r="N506" s="181"/>
      <c r="O506" s="181"/>
    </row>
    <row r="507" spans="1:15" s="182" customFormat="1" ht="25.15" customHeight="1" x14ac:dyDescent="0.25">
      <c r="A507" s="207"/>
      <c r="B507" s="216" t="s">
        <v>1310</v>
      </c>
      <c r="C507" s="211" t="s">
        <v>1311</v>
      </c>
      <c r="D507" s="210" t="s">
        <v>255</v>
      </c>
      <c r="E507" s="211" t="s">
        <v>257</v>
      </c>
      <c r="F507" s="199"/>
      <c r="G507" s="181"/>
      <c r="H507" s="181"/>
      <c r="I507" s="181"/>
      <c r="J507" s="181"/>
      <c r="K507" s="181"/>
      <c r="L507" s="181"/>
      <c r="M507" s="181"/>
      <c r="N507" s="181"/>
      <c r="O507" s="181"/>
    </row>
    <row r="508" spans="1:15" s="182" customFormat="1" ht="25.15" customHeight="1" x14ac:dyDescent="0.25">
      <c r="A508" s="207"/>
      <c r="B508" s="216" t="s">
        <v>1312</v>
      </c>
      <c r="C508" s="211" t="s">
        <v>1313</v>
      </c>
      <c r="D508" s="210" t="s">
        <v>255</v>
      </c>
      <c r="E508" s="211" t="s">
        <v>257</v>
      </c>
      <c r="F508" s="199"/>
      <c r="G508" s="181"/>
      <c r="H508" s="181"/>
      <c r="I508" s="181"/>
      <c r="J508" s="181"/>
      <c r="K508" s="181"/>
      <c r="L508" s="181"/>
      <c r="M508" s="181"/>
      <c r="N508" s="181"/>
      <c r="O508" s="181"/>
    </row>
    <row r="509" spans="1:15" s="182" customFormat="1" ht="25.15" customHeight="1" x14ac:dyDescent="0.25">
      <c r="A509" s="207"/>
      <c r="B509" s="216" t="s">
        <v>1314</v>
      </c>
      <c r="C509" s="211" t="s">
        <v>1315</v>
      </c>
      <c r="D509" s="210" t="s">
        <v>255</v>
      </c>
      <c r="E509" s="211" t="s">
        <v>257</v>
      </c>
      <c r="F509" s="199"/>
      <c r="G509" s="181"/>
      <c r="H509" s="181"/>
      <c r="I509" s="181"/>
      <c r="J509" s="181"/>
      <c r="K509" s="181"/>
      <c r="L509" s="181"/>
      <c r="M509" s="181"/>
      <c r="N509" s="181"/>
      <c r="O509" s="181"/>
    </row>
    <row r="510" spans="1:15" s="182" customFormat="1" ht="25.15" customHeight="1" x14ac:dyDescent="0.25">
      <c r="A510" s="207"/>
      <c r="B510" s="216" t="s">
        <v>1316</v>
      </c>
      <c r="C510" s="211" t="s">
        <v>1317</v>
      </c>
      <c r="D510" s="210" t="s">
        <v>255</v>
      </c>
      <c r="E510" s="211" t="s">
        <v>257</v>
      </c>
      <c r="F510" s="199"/>
      <c r="G510" s="181"/>
      <c r="H510" s="181"/>
      <c r="I510" s="181"/>
      <c r="J510" s="181"/>
      <c r="K510" s="181"/>
      <c r="L510" s="181"/>
      <c r="M510" s="181"/>
      <c r="N510" s="181"/>
      <c r="O510" s="181"/>
    </row>
    <row r="511" spans="1:15" s="182" customFormat="1" ht="25.15" customHeight="1" x14ac:dyDescent="0.25">
      <c r="A511" s="207"/>
      <c r="B511" s="216" t="s">
        <v>1318</v>
      </c>
      <c r="C511" s="211" t="s">
        <v>1319</v>
      </c>
      <c r="D511" s="210" t="s">
        <v>255</v>
      </c>
      <c r="E511" s="211" t="s">
        <v>257</v>
      </c>
      <c r="F511" s="199"/>
      <c r="G511" s="181"/>
      <c r="H511" s="181"/>
      <c r="I511" s="181"/>
      <c r="J511" s="181"/>
      <c r="K511" s="181"/>
      <c r="L511" s="181"/>
      <c r="M511" s="181"/>
      <c r="N511" s="181"/>
      <c r="O511" s="181"/>
    </row>
    <row r="512" spans="1:15" s="182" customFormat="1" ht="25.15" customHeight="1" x14ac:dyDescent="0.25">
      <c r="A512" s="207"/>
      <c r="B512" s="216" t="s">
        <v>1320</v>
      </c>
      <c r="C512" s="211" t="s">
        <v>1321</v>
      </c>
      <c r="D512" s="210" t="s">
        <v>255</v>
      </c>
      <c r="E512" s="211" t="s">
        <v>257</v>
      </c>
      <c r="F512" s="199"/>
      <c r="G512" s="181"/>
      <c r="H512" s="181"/>
      <c r="I512" s="181"/>
      <c r="J512" s="181"/>
      <c r="K512" s="181"/>
      <c r="L512" s="181"/>
      <c r="M512" s="181"/>
      <c r="N512" s="181"/>
      <c r="O512" s="181"/>
    </row>
    <row r="513" spans="1:15" s="182" customFormat="1" ht="25.15" customHeight="1" x14ac:dyDescent="0.25">
      <c r="A513" s="207"/>
      <c r="B513" s="214" t="s">
        <v>1322</v>
      </c>
      <c r="C513" s="215" t="s">
        <v>1323</v>
      </c>
      <c r="D513" s="210" t="s">
        <v>255</v>
      </c>
      <c r="E513" s="211" t="s">
        <v>257</v>
      </c>
      <c r="F513" s="199"/>
      <c r="G513" s="181"/>
      <c r="H513" s="181"/>
      <c r="I513" s="181"/>
      <c r="J513" s="181"/>
      <c r="K513" s="181"/>
      <c r="L513" s="181"/>
      <c r="M513" s="181"/>
      <c r="N513" s="181"/>
      <c r="O513" s="181"/>
    </row>
    <row r="514" spans="1:15" s="182" customFormat="1" ht="25.15" customHeight="1" x14ac:dyDescent="0.25">
      <c r="A514" s="207"/>
      <c r="B514" s="208" t="s">
        <v>1641</v>
      </c>
      <c r="C514" s="209" t="s">
        <v>1642</v>
      </c>
      <c r="D514" s="210" t="s">
        <v>1392</v>
      </c>
      <c r="E514" s="211"/>
      <c r="F514" s="199"/>
      <c r="G514" s="181"/>
      <c r="H514" s="181"/>
      <c r="I514" s="181"/>
      <c r="J514" s="181"/>
      <c r="K514" s="181"/>
      <c r="L514" s="181"/>
      <c r="M514" s="181"/>
      <c r="N514" s="181"/>
      <c r="O514" s="181"/>
    </row>
    <row r="515" spans="1:15" s="182" customFormat="1" ht="25.15" customHeight="1" x14ac:dyDescent="0.25">
      <c r="A515" s="207"/>
      <c r="B515" s="219" t="s">
        <v>1324</v>
      </c>
      <c r="C515" s="215" t="s">
        <v>1325</v>
      </c>
      <c r="D515" s="210" t="s">
        <v>520</v>
      </c>
      <c r="E515" s="211" t="s">
        <v>522</v>
      </c>
      <c r="F515" s="199"/>
      <c r="G515" s="181"/>
      <c r="H515" s="181"/>
      <c r="I515" s="181"/>
      <c r="J515" s="181"/>
      <c r="K515" s="181"/>
      <c r="L515" s="181"/>
      <c r="M515" s="181"/>
      <c r="N515" s="181"/>
      <c r="O515" s="181"/>
    </row>
    <row r="516" spans="1:15" s="182" customFormat="1" ht="25.15" customHeight="1" x14ac:dyDescent="0.25">
      <c r="A516" s="207"/>
      <c r="B516" s="212" t="s">
        <v>1643</v>
      </c>
      <c r="C516" s="213" t="s">
        <v>1644</v>
      </c>
      <c r="D516" s="210" t="s">
        <v>1392</v>
      </c>
      <c r="E516" s="211"/>
      <c r="F516" s="199"/>
      <c r="G516" s="181"/>
      <c r="H516" s="181"/>
      <c r="I516" s="181"/>
      <c r="J516" s="181"/>
      <c r="K516" s="181"/>
      <c r="L516" s="181"/>
      <c r="M516" s="181"/>
      <c r="N516" s="181"/>
      <c r="O516" s="181"/>
    </row>
    <row r="517" spans="1:15" s="182" customFormat="1" ht="25.15" customHeight="1" x14ac:dyDescent="0.25">
      <c r="A517" s="207"/>
      <c r="B517" s="214" t="s">
        <v>1326</v>
      </c>
      <c r="C517" s="215" t="s">
        <v>1327</v>
      </c>
      <c r="D517" s="210" t="s">
        <v>511</v>
      </c>
      <c r="E517" s="211" t="s">
        <v>513</v>
      </c>
      <c r="F517" s="199"/>
      <c r="G517" s="181"/>
      <c r="H517" s="181"/>
      <c r="I517" s="181"/>
      <c r="J517" s="181"/>
      <c r="K517" s="181"/>
      <c r="L517" s="181"/>
      <c r="M517" s="181"/>
      <c r="N517" s="181"/>
      <c r="O517" s="181"/>
    </row>
    <row r="518" spans="1:15" s="182" customFormat="1" ht="25.15" customHeight="1" x14ac:dyDescent="0.25">
      <c r="A518" s="207"/>
      <c r="B518" s="214" t="s">
        <v>1328</v>
      </c>
      <c r="C518" s="215" t="s">
        <v>1329</v>
      </c>
      <c r="D518" s="210" t="s">
        <v>511</v>
      </c>
      <c r="E518" s="211" t="s">
        <v>513</v>
      </c>
      <c r="F518" s="199"/>
      <c r="G518" s="181"/>
      <c r="H518" s="181"/>
      <c r="I518" s="181"/>
      <c r="J518" s="181"/>
      <c r="K518" s="181"/>
      <c r="L518" s="181"/>
      <c r="M518" s="181"/>
      <c r="N518" s="181"/>
      <c r="O518" s="181"/>
    </row>
    <row r="519" spans="1:15" s="182" customFormat="1" ht="25.15" customHeight="1" x14ac:dyDescent="0.25">
      <c r="A519" s="207"/>
      <c r="B519" s="214" t="s">
        <v>1645</v>
      </c>
      <c r="C519" s="215" t="s">
        <v>1646</v>
      </c>
      <c r="D519" s="210" t="s">
        <v>1392</v>
      </c>
      <c r="E519" s="211"/>
      <c r="F519" s="199"/>
      <c r="G519" s="181"/>
      <c r="H519" s="181"/>
      <c r="I519" s="181"/>
      <c r="J519" s="181"/>
      <c r="K519" s="181"/>
      <c r="L519" s="181"/>
      <c r="M519" s="181"/>
      <c r="N519" s="181"/>
      <c r="O519" s="181"/>
    </row>
    <row r="520" spans="1:15" s="182" customFormat="1" ht="25.15" customHeight="1" x14ac:dyDescent="0.25">
      <c r="A520" s="207" t="s">
        <v>1409</v>
      </c>
      <c r="B520" s="214" t="s">
        <v>1647</v>
      </c>
      <c r="C520" s="215" t="s">
        <v>1648</v>
      </c>
      <c r="D520" s="210" t="s">
        <v>1392</v>
      </c>
      <c r="E520" s="211"/>
      <c r="F520" s="199"/>
      <c r="G520" s="181"/>
      <c r="H520" s="181"/>
      <c r="I520" s="181"/>
      <c r="J520" s="181"/>
      <c r="K520" s="181"/>
      <c r="L520" s="181"/>
      <c r="M520" s="181"/>
      <c r="N520" s="181"/>
      <c r="O520" s="181"/>
    </row>
    <row r="521" spans="1:15" s="182" customFormat="1" ht="25.15" customHeight="1" x14ac:dyDescent="0.25">
      <c r="A521" s="207" t="s">
        <v>1409</v>
      </c>
      <c r="B521" s="216" t="s">
        <v>1330</v>
      </c>
      <c r="C521" s="211" t="s">
        <v>1331</v>
      </c>
      <c r="D521" s="210" t="s">
        <v>511</v>
      </c>
      <c r="E521" s="211" t="s">
        <v>513</v>
      </c>
      <c r="F521" s="199"/>
      <c r="G521" s="181"/>
      <c r="H521" s="181"/>
      <c r="I521" s="181"/>
      <c r="J521" s="181"/>
      <c r="K521" s="181"/>
      <c r="L521" s="181"/>
      <c r="M521" s="181"/>
      <c r="N521" s="181"/>
      <c r="O521" s="181"/>
    </row>
    <row r="522" spans="1:15" s="182" customFormat="1" ht="25.15" customHeight="1" x14ac:dyDescent="0.25">
      <c r="A522" s="207" t="s">
        <v>1409</v>
      </c>
      <c r="B522" s="216" t="s">
        <v>1332</v>
      </c>
      <c r="C522" s="211" t="s">
        <v>1333</v>
      </c>
      <c r="D522" s="210" t="s">
        <v>511</v>
      </c>
      <c r="E522" s="211" t="s">
        <v>513</v>
      </c>
      <c r="F522" s="199"/>
      <c r="G522" s="181"/>
      <c r="H522" s="181"/>
      <c r="I522" s="181"/>
      <c r="J522" s="181"/>
      <c r="K522" s="181"/>
      <c r="L522" s="181"/>
      <c r="M522" s="181"/>
      <c r="N522" s="181"/>
      <c r="O522" s="181"/>
    </row>
    <row r="523" spans="1:15" s="182" customFormat="1" ht="25.15" customHeight="1" x14ac:dyDescent="0.25">
      <c r="A523" s="207"/>
      <c r="B523" s="214" t="s">
        <v>1649</v>
      </c>
      <c r="C523" s="215" t="s">
        <v>1650</v>
      </c>
      <c r="D523" s="210" t="s">
        <v>1392</v>
      </c>
      <c r="E523" s="211"/>
      <c r="F523" s="199"/>
      <c r="G523" s="181"/>
      <c r="H523" s="181"/>
      <c r="I523" s="181"/>
      <c r="J523" s="181"/>
      <c r="K523" s="181"/>
      <c r="L523" s="181"/>
      <c r="M523" s="181"/>
      <c r="N523" s="181"/>
      <c r="O523" s="181"/>
    </row>
    <row r="524" spans="1:15" s="182" customFormat="1" ht="25.15" customHeight="1" x14ac:dyDescent="0.25">
      <c r="A524" s="207" t="s">
        <v>1437</v>
      </c>
      <c r="B524" s="216" t="s">
        <v>1334</v>
      </c>
      <c r="C524" s="211" t="s">
        <v>1335</v>
      </c>
      <c r="D524" s="210" t="s">
        <v>511</v>
      </c>
      <c r="E524" s="211" t="s">
        <v>513</v>
      </c>
      <c r="F524" s="199"/>
      <c r="G524" s="181"/>
      <c r="H524" s="181"/>
      <c r="I524" s="181"/>
      <c r="J524" s="181"/>
      <c r="K524" s="181"/>
      <c r="L524" s="181"/>
      <c r="M524" s="181"/>
      <c r="N524" s="181"/>
      <c r="O524" s="181"/>
    </row>
    <row r="525" spans="1:15" s="182" customFormat="1" ht="25.15" customHeight="1" x14ac:dyDescent="0.25">
      <c r="A525" s="207"/>
      <c r="B525" s="216" t="s">
        <v>1651</v>
      </c>
      <c r="C525" s="211" t="s">
        <v>1652</v>
      </c>
      <c r="D525" s="210" t="s">
        <v>1392</v>
      </c>
      <c r="E525" s="211"/>
      <c r="F525" s="199"/>
      <c r="G525" s="181"/>
      <c r="H525" s="181"/>
      <c r="I525" s="181"/>
      <c r="J525" s="181"/>
      <c r="K525" s="181"/>
      <c r="L525" s="181"/>
      <c r="M525" s="181"/>
      <c r="N525" s="181"/>
      <c r="O525" s="181"/>
    </row>
    <row r="526" spans="1:15" s="182" customFormat="1" ht="25.15" customHeight="1" x14ac:dyDescent="0.25">
      <c r="A526" s="207"/>
      <c r="B526" s="214" t="s">
        <v>1336</v>
      </c>
      <c r="C526" s="215" t="s">
        <v>1337</v>
      </c>
      <c r="D526" s="210" t="s">
        <v>478</v>
      </c>
      <c r="E526" s="211" t="s">
        <v>480</v>
      </c>
      <c r="F526" s="199"/>
      <c r="G526" s="181"/>
      <c r="H526" s="181"/>
      <c r="I526" s="181"/>
      <c r="J526" s="181"/>
      <c r="K526" s="181"/>
      <c r="L526" s="181"/>
      <c r="M526" s="181"/>
      <c r="N526" s="181"/>
      <c r="O526" s="181"/>
    </row>
    <row r="527" spans="1:15" s="182" customFormat="1" ht="25.15" customHeight="1" x14ac:dyDescent="0.25">
      <c r="A527" s="207"/>
      <c r="B527" s="214" t="s">
        <v>1338</v>
      </c>
      <c r="C527" s="215" t="s">
        <v>1339</v>
      </c>
      <c r="D527" s="210" t="s">
        <v>478</v>
      </c>
      <c r="E527" s="211" t="s">
        <v>480</v>
      </c>
      <c r="F527" s="199"/>
      <c r="G527" s="181"/>
      <c r="H527" s="181"/>
      <c r="I527" s="181"/>
      <c r="J527" s="181"/>
      <c r="K527" s="181"/>
      <c r="L527" s="181"/>
      <c r="M527" s="181"/>
      <c r="N527" s="181"/>
      <c r="O527" s="181"/>
    </row>
    <row r="528" spans="1:15" s="182" customFormat="1" ht="25.15" customHeight="1" x14ac:dyDescent="0.25">
      <c r="A528" s="207"/>
      <c r="B528" s="214" t="s">
        <v>1340</v>
      </c>
      <c r="C528" s="215" t="s">
        <v>1341</v>
      </c>
      <c r="D528" s="210" t="s">
        <v>478</v>
      </c>
      <c r="E528" s="211" t="s">
        <v>480</v>
      </c>
      <c r="F528" s="199"/>
      <c r="G528" s="181"/>
      <c r="H528" s="181"/>
      <c r="I528" s="181"/>
      <c r="J528" s="181"/>
      <c r="K528" s="181"/>
      <c r="L528" s="181"/>
      <c r="M528" s="181"/>
      <c r="N528" s="181"/>
      <c r="O528" s="181"/>
    </row>
    <row r="529" spans="1:15" s="182" customFormat="1" ht="25.15" customHeight="1" x14ac:dyDescent="0.25">
      <c r="A529" s="207"/>
      <c r="B529" s="207" t="s">
        <v>1342</v>
      </c>
      <c r="C529" s="211" t="s">
        <v>1343</v>
      </c>
      <c r="D529" s="210" t="s">
        <v>330</v>
      </c>
      <c r="E529" s="211" t="s">
        <v>332</v>
      </c>
      <c r="F529" s="199"/>
      <c r="G529" s="181"/>
      <c r="H529" s="181"/>
      <c r="I529" s="181"/>
      <c r="J529" s="181"/>
      <c r="K529" s="181"/>
      <c r="L529" s="181"/>
      <c r="M529" s="181"/>
      <c r="N529" s="181"/>
      <c r="O529" s="181"/>
    </row>
    <row r="530" spans="1:15" s="182" customFormat="1" ht="25.15" customHeight="1" x14ac:dyDescent="0.25">
      <c r="A530" s="207"/>
      <c r="B530" s="207" t="s">
        <v>1344</v>
      </c>
      <c r="C530" s="211" t="s">
        <v>1345</v>
      </c>
      <c r="D530" s="210" t="s">
        <v>330</v>
      </c>
      <c r="E530" s="211" t="s">
        <v>332</v>
      </c>
      <c r="F530" s="199"/>
      <c r="G530" s="181"/>
      <c r="H530" s="181"/>
      <c r="I530" s="181"/>
      <c r="J530" s="181"/>
      <c r="K530" s="181"/>
      <c r="L530" s="181"/>
      <c r="M530" s="181"/>
      <c r="N530" s="181"/>
      <c r="O530" s="181"/>
    </row>
    <row r="531" spans="1:15" s="182" customFormat="1" ht="25.15" customHeight="1" x14ac:dyDescent="0.25">
      <c r="A531" s="207"/>
      <c r="B531" s="207" t="s">
        <v>1346</v>
      </c>
      <c r="C531" s="211" t="s">
        <v>1347</v>
      </c>
      <c r="D531" s="210" t="s">
        <v>330</v>
      </c>
      <c r="E531" s="211" t="s">
        <v>332</v>
      </c>
      <c r="F531" s="199"/>
      <c r="G531" s="181"/>
      <c r="H531" s="181"/>
      <c r="I531" s="181"/>
      <c r="J531" s="181"/>
      <c r="K531" s="181"/>
      <c r="L531" s="181"/>
      <c r="M531" s="181"/>
      <c r="N531" s="181"/>
      <c r="O531" s="181"/>
    </row>
    <row r="532" spans="1:15" s="182" customFormat="1" ht="25.15" customHeight="1" x14ac:dyDescent="0.25">
      <c r="A532" s="207"/>
      <c r="B532" s="216" t="s">
        <v>1348</v>
      </c>
      <c r="C532" s="211" t="s">
        <v>1349</v>
      </c>
      <c r="D532" s="210" t="s">
        <v>511</v>
      </c>
      <c r="E532" s="211" t="s">
        <v>513</v>
      </c>
      <c r="F532" s="199"/>
      <c r="G532" s="181"/>
      <c r="H532" s="181"/>
      <c r="I532" s="181"/>
      <c r="J532" s="181"/>
      <c r="K532" s="181"/>
      <c r="L532" s="181"/>
      <c r="M532" s="181"/>
      <c r="N532" s="181"/>
      <c r="O532" s="181"/>
    </row>
    <row r="533" spans="1:15" s="182" customFormat="1" ht="25.15" customHeight="1" x14ac:dyDescent="0.25">
      <c r="A533" s="207"/>
      <c r="B533" s="216" t="s">
        <v>1350</v>
      </c>
      <c r="C533" s="211" t="s">
        <v>1351</v>
      </c>
      <c r="D533" s="210" t="s">
        <v>511</v>
      </c>
      <c r="E533" s="211" t="s">
        <v>513</v>
      </c>
      <c r="F533" s="199"/>
      <c r="G533" s="181"/>
      <c r="H533" s="181"/>
      <c r="I533" s="181"/>
      <c r="J533" s="181"/>
      <c r="K533" s="181"/>
      <c r="L533" s="181"/>
      <c r="M533" s="181"/>
      <c r="N533" s="181"/>
      <c r="O533" s="181"/>
    </row>
    <row r="534" spans="1:15" s="182" customFormat="1" ht="25.15" customHeight="1" x14ac:dyDescent="0.25">
      <c r="A534" s="207"/>
      <c r="B534" s="214" t="s">
        <v>1653</v>
      </c>
      <c r="C534" s="215" t="s">
        <v>1654</v>
      </c>
      <c r="D534" s="210" t="s">
        <v>1392</v>
      </c>
      <c r="E534" s="211"/>
      <c r="F534" s="199"/>
      <c r="G534" s="181"/>
      <c r="H534" s="181"/>
      <c r="I534" s="181"/>
      <c r="J534" s="181"/>
      <c r="K534" s="181"/>
      <c r="L534" s="181"/>
      <c r="M534" s="181"/>
      <c r="N534" s="181"/>
      <c r="O534" s="181"/>
    </row>
    <row r="535" spans="1:15" s="184" customFormat="1" ht="25.15" customHeight="1" x14ac:dyDescent="0.25">
      <c r="A535" s="217"/>
      <c r="B535" s="219" t="s">
        <v>1352</v>
      </c>
      <c r="C535" s="215" t="s">
        <v>1353</v>
      </c>
      <c r="D535" s="210" t="s">
        <v>511</v>
      </c>
      <c r="E535" s="211" t="s">
        <v>513</v>
      </c>
      <c r="F535" s="199"/>
      <c r="G535" s="181"/>
      <c r="H535" s="181"/>
      <c r="I535" s="181"/>
      <c r="J535" s="181"/>
      <c r="K535" s="181"/>
      <c r="L535" s="181"/>
      <c r="M535" s="181"/>
      <c r="N535" s="181"/>
      <c r="O535" s="181"/>
    </row>
    <row r="536" spans="1:15" s="184" customFormat="1" ht="25.15" customHeight="1" x14ac:dyDescent="0.25">
      <c r="A536" s="217" t="s">
        <v>1409</v>
      </c>
      <c r="B536" s="214" t="s">
        <v>1354</v>
      </c>
      <c r="C536" s="215" t="s">
        <v>1355</v>
      </c>
      <c r="D536" s="210" t="s">
        <v>511</v>
      </c>
      <c r="E536" s="211" t="s">
        <v>513</v>
      </c>
      <c r="F536" s="199"/>
      <c r="G536" s="181"/>
      <c r="H536" s="181"/>
      <c r="I536" s="181"/>
      <c r="J536" s="181"/>
      <c r="K536" s="181"/>
      <c r="L536" s="181"/>
      <c r="M536" s="181"/>
      <c r="N536" s="181"/>
      <c r="O536" s="181"/>
    </row>
    <row r="537" spans="1:15" s="184" customFormat="1" ht="25.15" customHeight="1" x14ac:dyDescent="0.25">
      <c r="A537" s="217"/>
      <c r="B537" s="214" t="s">
        <v>1655</v>
      </c>
      <c r="C537" s="215" t="s">
        <v>1656</v>
      </c>
      <c r="D537" s="210" t="s">
        <v>1392</v>
      </c>
      <c r="E537" s="211"/>
      <c r="F537" s="199"/>
      <c r="G537" s="181"/>
      <c r="H537" s="181"/>
      <c r="I537" s="181"/>
      <c r="J537" s="181"/>
      <c r="K537" s="181"/>
      <c r="L537" s="181"/>
      <c r="M537" s="181"/>
      <c r="N537" s="181"/>
      <c r="O537" s="181"/>
    </row>
    <row r="538" spans="1:15" s="184" customFormat="1" ht="25.15" customHeight="1" x14ac:dyDescent="0.25">
      <c r="A538" s="217" t="s">
        <v>1437</v>
      </c>
      <c r="B538" s="216" t="s">
        <v>1356</v>
      </c>
      <c r="C538" s="211" t="s">
        <v>1357</v>
      </c>
      <c r="D538" s="210" t="s">
        <v>511</v>
      </c>
      <c r="E538" s="211" t="s">
        <v>513</v>
      </c>
      <c r="F538" s="199"/>
      <c r="G538" s="181"/>
      <c r="H538" s="181"/>
      <c r="I538" s="181"/>
      <c r="J538" s="181"/>
      <c r="K538" s="181"/>
      <c r="L538" s="181"/>
      <c r="M538" s="181"/>
      <c r="N538" s="181"/>
      <c r="O538" s="181"/>
    </row>
    <row r="539" spans="1:15" s="184" customFormat="1" ht="25.15" customHeight="1" x14ac:dyDescent="0.25">
      <c r="A539" s="217"/>
      <c r="B539" s="216" t="s">
        <v>1358</v>
      </c>
      <c r="C539" s="211" t="s">
        <v>1359</v>
      </c>
      <c r="D539" s="210" t="s">
        <v>478</v>
      </c>
      <c r="E539" s="211" t="s">
        <v>480</v>
      </c>
      <c r="F539" s="199"/>
      <c r="G539" s="181"/>
      <c r="H539" s="181"/>
      <c r="I539" s="181"/>
      <c r="J539" s="181"/>
      <c r="K539" s="181"/>
      <c r="L539" s="181"/>
      <c r="M539" s="181"/>
      <c r="N539" s="181"/>
      <c r="O539" s="181"/>
    </row>
    <row r="540" spans="1:15" s="184" customFormat="1" ht="25.15" customHeight="1" x14ac:dyDescent="0.25">
      <c r="A540" s="217"/>
      <c r="B540" s="207" t="s">
        <v>1360</v>
      </c>
      <c r="C540" s="211" t="s">
        <v>1361</v>
      </c>
      <c r="D540" s="210" t="s">
        <v>330</v>
      </c>
      <c r="E540" s="211" t="s">
        <v>332</v>
      </c>
      <c r="F540" s="199"/>
      <c r="G540" s="181"/>
      <c r="H540" s="181"/>
      <c r="I540" s="181"/>
      <c r="J540" s="181"/>
      <c r="K540" s="181"/>
      <c r="L540" s="181"/>
      <c r="M540" s="181"/>
      <c r="N540" s="181"/>
      <c r="O540" s="181"/>
    </row>
    <row r="541" spans="1:15" s="184" customFormat="1" ht="25.15" customHeight="1" x14ac:dyDescent="0.25">
      <c r="A541" s="217"/>
      <c r="B541" s="207" t="s">
        <v>1362</v>
      </c>
      <c r="C541" s="211" t="s">
        <v>1363</v>
      </c>
      <c r="D541" s="210" t="s">
        <v>330</v>
      </c>
      <c r="E541" s="211" t="s">
        <v>332</v>
      </c>
      <c r="F541" s="199"/>
      <c r="G541" s="181"/>
      <c r="H541" s="181"/>
      <c r="I541" s="181"/>
      <c r="J541" s="181"/>
      <c r="K541" s="181"/>
      <c r="L541" s="181"/>
      <c r="M541" s="181"/>
      <c r="N541" s="181"/>
      <c r="O541" s="181"/>
    </row>
    <row r="542" spans="1:15" s="184" customFormat="1" ht="25.15" customHeight="1" x14ac:dyDescent="0.25">
      <c r="A542" s="217"/>
      <c r="B542" s="207" t="s">
        <v>1364</v>
      </c>
      <c r="C542" s="211" t="s">
        <v>1365</v>
      </c>
      <c r="D542" s="210" t="s">
        <v>330</v>
      </c>
      <c r="E542" s="211" t="s">
        <v>332</v>
      </c>
      <c r="F542" s="199"/>
      <c r="G542" s="181"/>
      <c r="H542" s="181"/>
      <c r="I542" s="181"/>
      <c r="J542" s="181"/>
      <c r="K542" s="181"/>
      <c r="L542" s="181"/>
      <c r="M542" s="181"/>
      <c r="N542" s="181"/>
      <c r="O542" s="181"/>
    </row>
    <row r="543" spans="1:15" s="184" customFormat="1" ht="25.15" customHeight="1" x14ac:dyDescent="0.25">
      <c r="A543" s="217"/>
      <c r="B543" s="216" t="s">
        <v>1366</v>
      </c>
      <c r="C543" s="211" t="s">
        <v>1367</v>
      </c>
      <c r="D543" s="210" t="s">
        <v>511</v>
      </c>
      <c r="E543" s="211" t="s">
        <v>513</v>
      </c>
      <c r="F543" s="199"/>
      <c r="G543" s="181"/>
      <c r="H543" s="181"/>
      <c r="I543" s="181"/>
      <c r="J543" s="181"/>
      <c r="K543" s="181"/>
      <c r="L543" s="181"/>
      <c r="M543" s="181"/>
      <c r="N543" s="181"/>
      <c r="O543" s="181"/>
    </row>
    <row r="544" spans="1:15" s="184" customFormat="1" ht="25.15" customHeight="1" x14ac:dyDescent="0.25">
      <c r="A544" s="217"/>
      <c r="B544" s="216" t="s">
        <v>1368</v>
      </c>
      <c r="C544" s="211" t="s">
        <v>1369</v>
      </c>
      <c r="D544" s="210" t="s">
        <v>511</v>
      </c>
      <c r="E544" s="211" t="s">
        <v>513</v>
      </c>
      <c r="F544" s="199"/>
      <c r="G544" s="181"/>
      <c r="H544" s="181"/>
      <c r="I544" s="181"/>
      <c r="J544" s="181"/>
      <c r="K544" s="181"/>
      <c r="L544" s="181"/>
      <c r="M544" s="181"/>
      <c r="N544" s="181"/>
      <c r="O544" s="181"/>
    </row>
    <row r="545" spans="1:28" s="182" customFormat="1" ht="25.15" customHeight="1" x14ac:dyDescent="0.25">
      <c r="A545" s="207"/>
      <c r="B545" s="214" t="s">
        <v>1370</v>
      </c>
      <c r="C545" s="215" t="s">
        <v>1371</v>
      </c>
      <c r="D545" s="210" t="s">
        <v>511</v>
      </c>
      <c r="E545" s="211" t="s">
        <v>513</v>
      </c>
      <c r="F545" s="199"/>
      <c r="G545" s="181"/>
      <c r="H545" s="181"/>
      <c r="I545" s="181"/>
      <c r="J545" s="181"/>
      <c r="K545" s="181"/>
      <c r="L545" s="181"/>
      <c r="M545" s="181"/>
      <c r="N545" s="181"/>
      <c r="O545" s="181"/>
    </row>
    <row r="546" spans="1:28" s="182" customFormat="1" ht="25.15" customHeight="1" x14ac:dyDescent="0.25">
      <c r="A546" s="207"/>
      <c r="B546" s="208" t="s">
        <v>1657</v>
      </c>
      <c r="C546" s="209" t="s">
        <v>1658</v>
      </c>
      <c r="D546" s="210" t="s">
        <v>1392</v>
      </c>
      <c r="E546" s="211"/>
      <c r="F546" s="199"/>
      <c r="G546" s="181"/>
      <c r="H546" s="181"/>
      <c r="I546" s="181"/>
      <c r="J546" s="181"/>
      <c r="K546" s="181"/>
      <c r="L546" s="181"/>
      <c r="M546" s="181"/>
      <c r="N546" s="181"/>
      <c r="O546" s="181"/>
    </row>
    <row r="547" spans="1:28" s="182" customFormat="1" ht="73.7" customHeight="1" x14ac:dyDescent="0.25">
      <c r="A547" s="207"/>
      <c r="B547" s="219" t="s">
        <v>482</v>
      </c>
      <c r="C547" s="215" t="s">
        <v>1372</v>
      </c>
      <c r="D547" s="210" t="s">
        <v>481</v>
      </c>
      <c r="E547" s="211" t="s">
        <v>483</v>
      </c>
      <c r="F547" s="199"/>
      <c r="G547" s="181"/>
      <c r="H547" s="181"/>
      <c r="I547" s="181"/>
      <c r="J547" s="181"/>
      <c r="K547" s="181"/>
      <c r="L547" s="181"/>
      <c r="M547" s="181"/>
      <c r="N547" s="181"/>
      <c r="O547" s="181"/>
    </row>
    <row r="548" spans="1:28" s="182" customFormat="1" ht="68.25" customHeight="1" x14ac:dyDescent="0.25">
      <c r="A548" s="207"/>
      <c r="B548" s="214" t="s">
        <v>1373</v>
      </c>
      <c r="C548" s="215" t="s">
        <v>1659</v>
      </c>
      <c r="D548" s="210" t="s">
        <v>544</v>
      </c>
      <c r="E548" s="211" t="s">
        <v>546</v>
      </c>
      <c r="F548" s="199"/>
      <c r="G548" s="181"/>
      <c r="H548" s="181"/>
      <c r="I548" s="181"/>
      <c r="J548" s="181"/>
      <c r="K548" s="181"/>
      <c r="L548" s="181"/>
      <c r="M548" s="181"/>
      <c r="N548" s="181"/>
      <c r="O548" s="181"/>
    </row>
    <row r="549" spans="1:28" s="182" customFormat="1" ht="48.75" customHeight="1" x14ac:dyDescent="0.25">
      <c r="A549" s="207"/>
      <c r="B549" s="219" t="s">
        <v>361</v>
      </c>
      <c r="C549" s="215" t="s">
        <v>1660</v>
      </c>
      <c r="D549" s="210" t="s">
        <v>360</v>
      </c>
      <c r="E549" s="211" t="s">
        <v>362</v>
      </c>
      <c r="F549" s="199"/>
      <c r="G549" s="181"/>
      <c r="H549" s="181"/>
      <c r="I549" s="181"/>
      <c r="J549" s="181"/>
      <c r="K549" s="181"/>
      <c r="L549" s="181"/>
      <c r="M549" s="181"/>
      <c r="N549" s="181"/>
      <c r="O549" s="181"/>
    </row>
    <row r="550" spans="1:28" s="182" customFormat="1" ht="49.5" customHeight="1" x14ac:dyDescent="0.25">
      <c r="A550" s="207"/>
      <c r="B550" s="214" t="s">
        <v>1376</v>
      </c>
      <c r="C550" s="215" t="s">
        <v>1661</v>
      </c>
      <c r="D550" s="210" t="s">
        <v>544</v>
      </c>
      <c r="E550" s="211" t="s">
        <v>546</v>
      </c>
      <c r="F550" s="199"/>
      <c r="G550" s="181"/>
      <c r="H550" s="181"/>
      <c r="I550" s="181"/>
      <c r="J550" s="181"/>
      <c r="K550" s="181"/>
      <c r="L550" s="181"/>
      <c r="M550" s="181"/>
      <c r="N550" s="181"/>
      <c r="O550" s="181"/>
    </row>
    <row r="551" spans="1:28" s="182" customFormat="1" ht="49.5" customHeight="1" x14ac:dyDescent="0.25">
      <c r="A551" s="207"/>
      <c r="B551" s="208" t="s">
        <v>1662</v>
      </c>
      <c r="C551" s="209" t="s">
        <v>1663</v>
      </c>
      <c r="D551" s="210" t="s">
        <v>1392</v>
      </c>
      <c r="E551" s="211"/>
      <c r="F551" s="199"/>
      <c r="G551" s="181"/>
      <c r="H551" s="181"/>
      <c r="I551" s="181"/>
      <c r="J551" s="181"/>
      <c r="K551" s="181"/>
      <c r="L551" s="181"/>
      <c r="M551" s="181"/>
      <c r="N551" s="181"/>
      <c r="O551" s="181"/>
    </row>
    <row r="552" spans="1:28" s="182" customFormat="1" ht="32.25" customHeight="1" x14ac:dyDescent="0.25">
      <c r="A552" s="207"/>
      <c r="B552" s="214" t="s">
        <v>1378</v>
      </c>
      <c r="C552" s="215" t="s">
        <v>1664</v>
      </c>
      <c r="D552" s="210" t="s">
        <v>544</v>
      </c>
      <c r="E552" s="211" t="s">
        <v>546</v>
      </c>
      <c r="F552" s="199"/>
      <c r="G552" s="181"/>
      <c r="H552" s="181"/>
      <c r="I552" s="181"/>
      <c r="J552" s="181"/>
      <c r="K552" s="181"/>
      <c r="L552" s="181"/>
      <c r="M552" s="181"/>
      <c r="N552" s="181"/>
      <c r="O552" s="181"/>
    </row>
    <row r="553" spans="1:28" s="182" customFormat="1" ht="33" customHeight="1" x14ac:dyDescent="0.25">
      <c r="A553" s="207"/>
      <c r="B553" s="214" t="s">
        <v>1380</v>
      </c>
      <c r="C553" s="215" t="s">
        <v>1665</v>
      </c>
      <c r="D553" s="210" t="s">
        <v>544</v>
      </c>
      <c r="E553" s="211" t="s">
        <v>546</v>
      </c>
      <c r="F553" s="199"/>
      <c r="G553" s="181"/>
      <c r="H553" s="181"/>
      <c r="I553" s="181"/>
      <c r="J553" s="181"/>
      <c r="K553" s="181"/>
      <c r="L553" s="181"/>
      <c r="M553" s="181"/>
      <c r="N553" s="181"/>
      <c r="O553" s="181"/>
    </row>
    <row r="554" spans="1:28" s="184" customFormat="1" ht="25.5" customHeight="1" x14ac:dyDescent="0.25">
      <c r="A554" s="217"/>
      <c r="B554" s="216" t="s">
        <v>1382</v>
      </c>
      <c r="C554" s="211" t="s">
        <v>1666</v>
      </c>
      <c r="D554" s="210" t="s">
        <v>544</v>
      </c>
      <c r="E554" s="211" t="s">
        <v>546</v>
      </c>
      <c r="F554" s="199"/>
      <c r="G554" s="181"/>
      <c r="H554" s="181"/>
      <c r="I554" s="181"/>
      <c r="J554" s="181"/>
      <c r="K554" s="181"/>
      <c r="L554" s="181"/>
      <c r="M554" s="181"/>
      <c r="N554" s="181"/>
      <c r="O554" s="181"/>
    </row>
    <row r="555" spans="1:28" s="181" customFormat="1" ht="31.5" customHeight="1" x14ac:dyDescent="0.25">
      <c r="A555" s="217"/>
      <c r="B555" s="207" t="s">
        <v>560</v>
      </c>
      <c r="C555" s="211" t="s">
        <v>1667</v>
      </c>
      <c r="D555" s="210" t="s">
        <v>559</v>
      </c>
      <c r="E555" s="220" t="s">
        <v>1667</v>
      </c>
      <c r="F555" s="199"/>
    </row>
    <row r="556" spans="1:28" s="181" customFormat="1" ht="31.5" customHeight="1" x14ac:dyDescent="0.25">
      <c r="A556" s="217"/>
      <c r="B556" s="207" t="s">
        <v>560</v>
      </c>
      <c r="C556" s="211" t="s">
        <v>1668</v>
      </c>
      <c r="D556" s="210" t="s">
        <v>562</v>
      </c>
      <c r="E556" s="220" t="s">
        <v>1668</v>
      </c>
      <c r="F556" s="199"/>
    </row>
    <row r="557" spans="1:28" s="181" customFormat="1" ht="31.5" customHeight="1" x14ac:dyDescent="0.25">
      <c r="A557" s="217"/>
      <c r="B557" s="207" t="s">
        <v>560</v>
      </c>
      <c r="C557" s="211" t="s">
        <v>1669</v>
      </c>
      <c r="D557" s="210" t="s">
        <v>1670</v>
      </c>
      <c r="E557" s="211" t="s">
        <v>1669</v>
      </c>
      <c r="F557" s="199"/>
    </row>
    <row r="558" spans="1:28" s="181" customFormat="1" x14ac:dyDescent="0.25">
      <c r="A558" s="203"/>
      <c r="B558" s="204"/>
      <c r="C558" s="204"/>
      <c r="D558" s="205"/>
      <c r="E558" s="206"/>
      <c r="P558" s="191"/>
      <c r="Q558" s="191"/>
      <c r="R558" s="191"/>
      <c r="S558" s="191"/>
      <c r="T558" s="191"/>
      <c r="U558" s="191"/>
      <c r="V558" s="191"/>
      <c r="W558" s="191"/>
      <c r="X558" s="191"/>
      <c r="Y558" s="191"/>
      <c r="Z558" s="191"/>
      <c r="AA558" s="191"/>
      <c r="AB558" s="191"/>
    </row>
    <row r="559" spans="1:28" s="194" customFormat="1" ht="15" customHeight="1" x14ac:dyDescent="0.25">
      <c r="A559" s="190"/>
      <c r="B559" s="190"/>
      <c r="C559" s="190"/>
      <c r="D559" s="192"/>
      <c r="E559" s="193"/>
      <c r="F559" s="191"/>
      <c r="G559" s="191"/>
      <c r="H559" s="191"/>
      <c r="I559" s="191"/>
      <c r="J559" s="191"/>
      <c r="K559" s="191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  <c r="AA559" s="193"/>
      <c r="AB559" s="193"/>
    </row>
    <row r="560" spans="1:28" s="181" customFormat="1" x14ac:dyDescent="0.25">
      <c r="A560" s="190"/>
      <c r="B560" s="190"/>
      <c r="C560" s="190"/>
      <c r="D560" s="189"/>
      <c r="E560" s="190"/>
      <c r="F560" s="191"/>
      <c r="G560" s="191"/>
      <c r="H560" s="191"/>
      <c r="I560" s="191"/>
      <c r="J560" s="191"/>
      <c r="K560" s="191"/>
      <c r="L560" s="191"/>
      <c r="M560" s="191"/>
      <c r="N560" s="191"/>
      <c r="O560" s="191"/>
      <c r="P560" s="191"/>
      <c r="Q560" s="191"/>
      <c r="R560" s="191"/>
      <c r="S560" s="191"/>
      <c r="T560" s="191"/>
      <c r="U560" s="191"/>
      <c r="V560" s="191"/>
      <c r="W560" s="191"/>
      <c r="X560" s="191"/>
      <c r="Y560" s="191"/>
      <c r="Z560" s="191"/>
      <c r="AA560" s="191"/>
      <c r="AB560" s="191"/>
    </row>
    <row r="561" spans="1:28" s="181" customFormat="1" x14ac:dyDescent="0.25">
      <c r="A561" s="190"/>
      <c r="B561" s="190"/>
      <c r="C561" s="190"/>
      <c r="D561" s="192"/>
      <c r="E561" s="193"/>
      <c r="F561" s="191"/>
      <c r="G561" s="191"/>
      <c r="H561" s="191"/>
      <c r="I561" s="191"/>
      <c r="J561" s="191"/>
      <c r="K561" s="191"/>
      <c r="L561" s="191"/>
      <c r="M561" s="191"/>
      <c r="N561" s="191"/>
      <c r="O561" s="191"/>
      <c r="P561" s="191"/>
      <c r="Q561" s="191"/>
      <c r="R561" s="191"/>
      <c r="S561" s="191"/>
      <c r="T561" s="191"/>
      <c r="U561" s="191"/>
      <c r="V561" s="191"/>
      <c r="W561" s="191"/>
      <c r="X561" s="191"/>
      <c r="Y561" s="191"/>
      <c r="Z561" s="191"/>
      <c r="AA561" s="191"/>
      <c r="AB561" s="191"/>
    </row>
    <row r="562" spans="1:28" s="181" customFormat="1" x14ac:dyDescent="0.25">
      <c r="A562" s="190"/>
      <c r="B562" s="190"/>
      <c r="C562" s="190"/>
      <c r="D562" s="189"/>
      <c r="E562" s="190"/>
      <c r="F562" s="191"/>
      <c r="G562" s="191"/>
      <c r="H562" s="191"/>
      <c r="I562" s="191"/>
      <c r="J562" s="191"/>
      <c r="K562" s="191"/>
      <c r="L562" s="195"/>
      <c r="M562" s="191"/>
      <c r="N562" s="191"/>
      <c r="O562" s="191"/>
      <c r="P562" s="191"/>
      <c r="Q562" s="191"/>
      <c r="R562" s="191"/>
      <c r="S562" s="191"/>
      <c r="T562" s="191"/>
      <c r="U562" s="191"/>
      <c r="V562" s="191"/>
      <c r="W562" s="191"/>
      <c r="X562" s="191"/>
      <c r="Y562" s="191"/>
      <c r="Z562" s="191"/>
      <c r="AA562" s="191"/>
      <c r="AB562" s="191"/>
    </row>
    <row r="563" spans="1:28" s="181" customFormat="1" x14ac:dyDescent="0.25">
      <c r="A563" s="190"/>
      <c r="B563" s="190"/>
      <c r="C563" s="190"/>
      <c r="D563" s="189"/>
      <c r="E563" s="190"/>
      <c r="F563" s="191"/>
      <c r="G563" s="191"/>
      <c r="H563" s="191"/>
      <c r="I563" s="191"/>
      <c r="J563" s="191"/>
      <c r="K563" s="191"/>
      <c r="L563" s="195"/>
      <c r="M563" s="191"/>
      <c r="N563" s="191"/>
      <c r="O563" s="191"/>
      <c r="P563" s="191"/>
      <c r="Q563" s="191"/>
      <c r="R563" s="191"/>
      <c r="S563" s="191"/>
      <c r="T563" s="191"/>
      <c r="U563" s="191"/>
      <c r="V563" s="191"/>
      <c r="W563" s="191"/>
      <c r="X563" s="191"/>
      <c r="Y563" s="191"/>
      <c r="Z563" s="191"/>
      <c r="AA563" s="191"/>
      <c r="AB563" s="191"/>
    </row>
    <row r="564" spans="1:28" s="181" customFormat="1" x14ac:dyDescent="0.25">
      <c r="A564" s="190"/>
      <c r="B564" s="190"/>
      <c r="C564" s="190"/>
      <c r="D564" s="189"/>
      <c r="E564" s="190"/>
      <c r="F564" s="191"/>
      <c r="G564" s="191"/>
      <c r="H564" s="191"/>
      <c r="I564" s="191"/>
      <c r="J564" s="191"/>
      <c r="K564" s="191"/>
      <c r="L564" s="195"/>
      <c r="M564" s="191"/>
      <c r="N564" s="191"/>
      <c r="O564" s="191"/>
      <c r="P564" s="191"/>
      <c r="Q564" s="191"/>
      <c r="R564" s="191"/>
      <c r="S564" s="191"/>
      <c r="T564" s="191"/>
      <c r="U564" s="191"/>
      <c r="V564" s="191"/>
      <c r="W564" s="191"/>
      <c r="X564" s="191"/>
      <c r="Y564" s="191"/>
      <c r="Z564" s="191"/>
      <c r="AA564" s="191"/>
      <c r="AB564" s="191"/>
    </row>
    <row r="565" spans="1:28" s="181" customFormat="1" x14ac:dyDescent="0.25">
      <c r="A565" s="190"/>
      <c r="B565" s="190"/>
      <c r="C565" s="190"/>
      <c r="D565" s="192"/>
      <c r="E565" s="193"/>
      <c r="F565" s="191"/>
      <c r="G565" s="191"/>
      <c r="H565" s="191"/>
      <c r="I565" s="191"/>
      <c r="J565" s="191"/>
      <c r="K565" s="191"/>
      <c r="L565" s="191"/>
      <c r="M565" s="191"/>
      <c r="N565" s="191"/>
      <c r="O565" s="191"/>
      <c r="P565" s="191"/>
      <c r="Q565" s="191"/>
      <c r="R565" s="191"/>
      <c r="S565" s="191"/>
      <c r="T565" s="191"/>
      <c r="U565" s="191"/>
      <c r="V565" s="191"/>
      <c r="W565" s="191"/>
      <c r="X565" s="191"/>
      <c r="Y565" s="191"/>
      <c r="Z565" s="191"/>
      <c r="AA565" s="191"/>
      <c r="AB565" s="191"/>
    </row>
    <row r="566" spans="1:28" s="181" customFormat="1" x14ac:dyDescent="0.25">
      <c r="A566" s="190"/>
      <c r="B566" s="190"/>
      <c r="C566" s="190"/>
      <c r="D566" s="189"/>
      <c r="E566" s="190"/>
      <c r="F566" s="191"/>
      <c r="G566" s="196"/>
      <c r="H566" s="191"/>
      <c r="I566" s="191"/>
      <c r="J566" s="191"/>
      <c r="K566" s="191"/>
      <c r="L566" s="191"/>
      <c r="M566" s="191"/>
      <c r="N566" s="191"/>
      <c r="O566" s="191"/>
      <c r="P566" s="191"/>
      <c r="Q566" s="191"/>
      <c r="R566" s="191"/>
      <c r="S566" s="191"/>
      <c r="T566" s="191"/>
      <c r="U566" s="191"/>
      <c r="V566" s="191"/>
      <c r="W566" s="191"/>
      <c r="X566" s="191"/>
      <c r="Y566" s="191"/>
      <c r="Z566" s="191"/>
      <c r="AA566" s="191"/>
      <c r="AB566" s="191"/>
    </row>
    <row r="567" spans="1:28" x14ac:dyDescent="0.25">
      <c r="A567" s="191"/>
      <c r="C567" s="181"/>
      <c r="D567" s="192"/>
      <c r="E567" s="193"/>
      <c r="F567" s="191"/>
      <c r="G567" s="191"/>
      <c r="H567" s="191"/>
      <c r="I567" s="191"/>
      <c r="J567" s="191"/>
      <c r="K567" s="191"/>
      <c r="L567" s="191"/>
      <c r="M567" s="191"/>
      <c r="N567" s="191"/>
      <c r="O567" s="191"/>
      <c r="P567" s="191"/>
      <c r="Q567" s="191"/>
      <c r="R567" s="191"/>
      <c r="S567" s="191"/>
      <c r="T567" s="191"/>
      <c r="U567" s="191"/>
      <c r="V567" s="191"/>
      <c r="W567" s="191"/>
      <c r="X567" s="191"/>
      <c r="Y567" s="191"/>
      <c r="Z567" s="191"/>
      <c r="AA567" s="191"/>
      <c r="AB567" s="191"/>
    </row>
    <row r="576" spans="1:28" x14ac:dyDescent="0.25">
      <c r="B576" s="187"/>
      <c r="C576" s="187"/>
    </row>
    <row r="577" spans="2:3" x14ac:dyDescent="0.25">
      <c r="B577" s="187"/>
      <c r="C577" s="187"/>
    </row>
    <row r="578" spans="2:3" x14ac:dyDescent="0.25">
      <c r="B578" s="187"/>
      <c r="C578" s="187"/>
    </row>
    <row r="579" spans="2:3" x14ac:dyDescent="0.25">
      <c r="B579" s="187"/>
      <c r="C579" s="187"/>
    </row>
    <row r="580" spans="2:3" x14ac:dyDescent="0.25">
      <c r="B580" s="187"/>
      <c r="C580" s="187"/>
    </row>
    <row r="581" spans="2:3" x14ac:dyDescent="0.25">
      <c r="B581" s="187"/>
      <c r="C581" s="187"/>
    </row>
    <row r="582" spans="2:3" x14ac:dyDescent="0.25">
      <c r="B582" s="187"/>
      <c r="C582" s="187"/>
    </row>
    <row r="583" spans="2:3" x14ac:dyDescent="0.25">
      <c r="B583" s="187"/>
      <c r="C583" s="187"/>
    </row>
    <row r="584" spans="2:3" x14ac:dyDescent="0.25">
      <c r="B584" s="187"/>
      <c r="C584" s="187"/>
    </row>
    <row r="585" spans="2:3" x14ac:dyDescent="0.25">
      <c r="B585" s="187"/>
      <c r="C585" s="187"/>
    </row>
    <row r="586" spans="2:3" x14ac:dyDescent="0.25">
      <c r="B586" s="187"/>
      <c r="C586" s="187"/>
    </row>
    <row r="587" spans="2:3" x14ac:dyDescent="0.25">
      <c r="B587" s="187"/>
      <c r="C587" s="187"/>
    </row>
    <row r="588" spans="2:3" x14ac:dyDescent="0.25">
      <c r="B588" s="187"/>
      <c r="C588" s="187"/>
    </row>
    <row r="589" spans="2:3" x14ac:dyDescent="0.25">
      <c r="B589" s="187"/>
      <c r="C589" s="187"/>
    </row>
    <row r="590" spans="2:3" x14ac:dyDescent="0.25">
      <c r="B590" s="187"/>
      <c r="C590" s="187"/>
    </row>
    <row r="591" spans="2:3" x14ac:dyDescent="0.25">
      <c r="B591" s="187"/>
      <c r="C591" s="187"/>
    </row>
    <row r="592" spans="2:3" x14ac:dyDescent="0.25">
      <c r="B592" s="187"/>
      <c r="C592" s="187"/>
    </row>
    <row r="593" spans="2:3" x14ac:dyDescent="0.25">
      <c r="B593" s="187"/>
      <c r="C593" s="187"/>
    </row>
    <row r="594" spans="2:3" x14ac:dyDescent="0.25">
      <c r="B594" s="187"/>
      <c r="C594" s="187"/>
    </row>
    <row r="595" spans="2:3" x14ac:dyDescent="0.25">
      <c r="B595" s="187"/>
      <c r="C595" s="187"/>
    </row>
    <row r="596" spans="2:3" x14ac:dyDescent="0.25">
      <c r="B596" s="187"/>
      <c r="C596" s="187"/>
    </row>
    <row r="597" spans="2:3" x14ac:dyDescent="0.25">
      <c r="B597" s="187"/>
      <c r="C597" s="187"/>
    </row>
    <row r="598" spans="2:3" x14ac:dyDescent="0.25">
      <c r="B598" s="187"/>
      <c r="C598" s="187"/>
    </row>
    <row r="599" spans="2:3" x14ac:dyDescent="0.25">
      <c r="B599" s="187"/>
      <c r="C599" s="187"/>
    </row>
    <row r="600" spans="2:3" x14ac:dyDescent="0.25">
      <c r="B600" s="187"/>
      <c r="C600" s="187"/>
    </row>
    <row r="601" spans="2:3" x14ac:dyDescent="0.25">
      <c r="B601" s="187"/>
      <c r="C601" s="187"/>
    </row>
    <row r="602" spans="2:3" x14ac:dyDescent="0.25">
      <c r="B602" s="187"/>
      <c r="C602" s="187"/>
    </row>
    <row r="603" spans="2:3" x14ac:dyDescent="0.25">
      <c r="B603" s="187"/>
      <c r="C603" s="187"/>
    </row>
    <row r="604" spans="2:3" x14ac:dyDescent="0.25">
      <c r="B604" s="187"/>
      <c r="C604" s="187"/>
    </row>
    <row r="605" spans="2:3" x14ac:dyDescent="0.25">
      <c r="B605" s="187"/>
      <c r="C605" s="187"/>
    </row>
    <row r="606" spans="2:3" x14ac:dyDescent="0.25">
      <c r="B606" s="187"/>
      <c r="C606" s="187"/>
    </row>
    <row r="607" spans="2:3" x14ac:dyDescent="0.25">
      <c r="B607" s="187"/>
      <c r="C607" s="187"/>
    </row>
    <row r="608" spans="2:3" x14ac:dyDescent="0.25">
      <c r="B608" s="187"/>
      <c r="C608" s="187"/>
    </row>
    <row r="609" spans="2:3" x14ac:dyDescent="0.25">
      <c r="B609" s="187"/>
      <c r="C609" s="187"/>
    </row>
    <row r="610" spans="2:3" x14ac:dyDescent="0.25">
      <c r="B610" s="187"/>
      <c r="C610" s="187"/>
    </row>
    <row r="611" spans="2:3" x14ac:dyDescent="0.25">
      <c r="B611" s="187"/>
      <c r="C611" s="187"/>
    </row>
    <row r="612" spans="2:3" x14ac:dyDescent="0.25">
      <c r="B612" s="187"/>
      <c r="C612" s="187"/>
    </row>
    <row r="613" spans="2:3" x14ac:dyDescent="0.25">
      <c r="B613" s="187"/>
      <c r="C613" s="187"/>
    </row>
    <row r="614" spans="2:3" x14ac:dyDescent="0.25">
      <c r="B614" s="187"/>
      <c r="C614" s="187"/>
    </row>
    <row r="615" spans="2:3" x14ac:dyDescent="0.25">
      <c r="B615" s="187"/>
      <c r="C615" s="187"/>
    </row>
    <row r="616" spans="2:3" x14ac:dyDescent="0.25">
      <c r="B616" s="187"/>
      <c r="C616" s="187"/>
    </row>
    <row r="617" spans="2:3" x14ac:dyDescent="0.25">
      <c r="B617" s="187"/>
      <c r="C617" s="187"/>
    </row>
    <row r="618" spans="2:3" x14ac:dyDescent="0.25">
      <c r="B618" s="187"/>
      <c r="C618" s="187"/>
    </row>
    <row r="619" spans="2:3" x14ac:dyDescent="0.25">
      <c r="B619" s="187"/>
      <c r="C619" s="187"/>
    </row>
    <row r="620" spans="2:3" x14ac:dyDescent="0.25">
      <c r="B620" s="187"/>
      <c r="C620" s="187"/>
    </row>
    <row r="621" spans="2:3" x14ac:dyDescent="0.25">
      <c r="B621" s="187"/>
      <c r="C621" s="187"/>
    </row>
  </sheetData>
  <sheetProtection algorithmName="SHA-512" hashValue="1BfnDs8i8KM2hAtTzGNFjgUqaFbjUPEB+J5G4rH8nRJRsZM/pkWxyEloH5n1XHWOsLs+GZJVwJJ/F4AkoSb9yA==" saltValue="+5a20oVGYj/Lh27p7Q9Y7w==" spinCount="100000" sheet="1" objects="1" scenarios="1" autoFilter="0"/>
  <protectedRanges>
    <protectedRange algorithmName="SHA-512" hashValue="Bu6D4Vieg5JUL/Trffu2Zg3enws6YJQrkuiu0JfJ2pj1lQblSt84PkYTuFJOP3mDD7QKYn+3qOD9DGOjNUouJA==" saltValue="sAtFeAU0mgy36lmrQWPyPA==" spinCount="100000" sqref="G558:H560" name="Intestazioni_3"/>
    <protectedRange algorithmName="SHA-512" hashValue="Bu6D4Vieg5JUL/Trffu2Zg3enws6YJQrkuiu0JfJ2pj1lQblSt84PkYTuFJOP3mDD7QKYn+3qOD9DGOjNUouJA==" saltValue="sAtFeAU0mgy36lmrQWPyPA==" spinCount="100000" sqref="F55:G58 F59" name="Intestazioni_4"/>
    <protectedRange algorithmName="SHA-512" hashValue="Bu6D4Vieg5JUL/Trffu2Zg3enws6YJQrkuiu0JfJ2pj1lQblSt84PkYTuFJOP3mDD7QKYn+3qOD9DGOjNUouJA==" saltValue="sAtFeAU0mgy36lmrQWPyPA==" spinCount="100000" sqref="G10:H11" name="Intestazioni_5"/>
    <protectedRange algorithmName="SHA-512" hashValue="Bu6D4Vieg5JUL/Trffu2Zg3enws6YJQrkuiu0JfJ2pj1lQblSt84PkYTuFJOP3mDD7QKYn+3qOD9DGOjNUouJA==" saltValue="sAtFeAU0mgy36lmrQWPyPA==" spinCount="100000" sqref="G562:H564" name="Intestazioni_1"/>
    <protectedRange algorithmName="SHA-512" hashValue="Bu6D4Vieg5JUL/Trffu2Zg3enws6YJQrkuiu0JfJ2pj1lQblSt84PkYTuFJOP3mDD7QKYn+3qOD9DGOjNUouJA==" saltValue="sAtFeAU0mgy36lmrQWPyPA==" spinCount="100000" sqref="H24:I26" name="Intestazioni_6"/>
    <protectedRange algorithmName="SHA-512" hashValue="Bu6D4Vieg5JUL/Trffu2Zg3enws6YJQrkuiu0JfJ2pj1lQblSt84PkYTuFJOP3mDD7QKYn+3qOD9DGOjNUouJA==" saltValue="sAtFeAU0mgy36lmrQWPyPA==" spinCount="100000" sqref="G42" name="Intestazioni_7"/>
    <protectedRange algorithmName="SHA-512" hashValue="Bu6D4Vieg5JUL/Trffu2Zg3enws6YJQrkuiu0JfJ2pj1lQblSt84PkYTuFJOP3mDD7QKYn+3qOD9DGOjNUouJA==" saltValue="sAtFeAU0mgy36lmrQWPyPA==" spinCount="100000" sqref="G90:H90" name="Intestazioni_8"/>
    <protectedRange algorithmName="SHA-512" hashValue="Bu6D4Vieg5JUL/Trffu2Zg3enws6YJQrkuiu0JfJ2pj1lQblSt84PkYTuFJOP3mDD7QKYn+3qOD9DGOjNUouJA==" saltValue="sAtFeAU0mgy36lmrQWPyPA==" spinCount="100000" sqref="G98" name="Intestazioni_9"/>
  </protectedRanges>
  <autoFilter ref="A3:E557" xr:uid="{00000000-0009-0000-0000-000002000000}"/>
  <mergeCells count="2">
    <mergeCell ref="A2:C2"/>
    <mergeCell ref="D2:E2"/>
  </mergeCells>
  <phoneticPr fontId="4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0. Modello CP</vt:lpstr>
      <vt:lpstr>1. Voci per Destinazione</vt:lpstr>
      <vt:lpstr>2. Transcodifica CP-CE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Rutigliano, Filomena</dc:creator>
  <cp:lastModifiedBy>Paoletti Maria Elisa</cp:lastModifiedBy>
  <dcterms:created xsi:type="dcterms:W3CDTF">2021-05-06T14:21:00Z</dcterms:created>
  <dcterms:modified xsi:type="dcterms:W3CDTF">2022-11-09T22:59:45Z</dcterms:modified>
</cp:coreProperties>
</file>