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R-SRVFS01\Controllo_Gestione\CP-LA\2020\CP\"/>
    </mc:Choice>
  </mc:AlternateContent>
  <bookViews>
    <workbookView xWindow="-120" yWindow="-120" windowWidth="20730" windowHeight="11160"/>
  </bookViews>
  <sheets>
    <sheet name="0. Modello 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" hidden="1">{#N/A,#N/A,FALSE,"B1";#N/A,#N/A,FALSE,"B2";#N/A,#N/A,FALSE,"B3";#N/A,#N/A,FALSE,"A4";#N/A,#N/A,FALSE,"A3";#N/A,#N/A,FALSE,"A2";#N/A,#N/A,FALSE,"A1";#N/A,#N/A,FALSE,"Indice"}</definedName>
    <definedName name="__123Graph_A" hidden="1">[1]ce!#REF!</definedName>
    <definedName name="__123Graph_B" hidden="1">[1]ce!#REF!</definedName>
    <definedName name="__123Graph_X" hidden="1">[1]ce!#REF!</definedName>
    <definedName name="_1__123Graph_AGRAFICO_1" hidden="1">#REF!</definedName>
    <definedName name="_11__123Graph_CGrafico_1C" hidden="1">#REF!</definedName>
    <definedName name="_14__123Graph_ACHART_1" hidden="1">'[2]synthgraph DCF'!#REF!</definedName>
    <definedName name="_15__123Graph_ACHART_2" hidden="1">'[3]synthgraph DCF'!$G$7:$G$7</definedName>
    <definedName name="_16__123Graph_ACHART_3" hidden="1">#REF!</definedName>
    <definedName name="_17__123Graph_AGRAFICO_1" hidden="1">#REF!</definedName>
    <definedName name="_18__123Graph_AGrafico_1C" hidden="1">#REF!</definedName>
    <definedName name="_19__123Graph_BCHART_1" hidden="1">'[2]synthgraph DCF'!#REF!</definedName>
    <definedName name="_20__123Graph_BCHART_2" hidden="1">'[3]synthgraph DCF'!$I$7:$I$7</definedName>
    <definedName name="_21__123Graph_BCHART_3" hidden="1">#REF!</definedName>
    <definedName name="_22__123Graph_BGRAFICO_1" hidden="1">#REF!</definedName>
    <definedName name="_23__123Graph_BGrafico_1C" hidden="1">#REF!</definedName>
    <definedName name="_24__123Graph_CGrafico_1C" hidden="1">#REF!</definedName>
    <definedName name="_25__123Graph_DCHART_1" hidden="1">'[2]synthgraph DCF'!#REF!</definedName>
    <definedName name="_26__123Graph_DCHART_2" hidden="1">'[3]synthgraph DCF'!$L$7:$L$7</definedName>
    <definedName name="_27__123Graph_LBL_ACHART_1" hidden="1">'[2]synthgraph DCF'!#REF!</definedName>
    <definedName name="_28__123Graph_LBL_ACHART_2" hidden="1">'[3]synthgraph DCF'!$G$7:$G$7</definedName>
    <definedName name="_29__123Graph_LBL_ACHART_3" hidden="1">#REF!</definedName>
    <definedName name="_30__123Graph_LBL_DCHART_1" hidden="1">'[2]synthgraph DCF'!#REF!</definedName>
    <definedName name="_31__123Graph_LBL_DCHART_2" hidden="1">'[3]synthgraph DCF'!$H$7:$H$7</definedName>
    <definedName name="_32__123Graph_XCHART_2" hidden="1">'[3]synthgraph DCF'!$C$7:$C$7</definedName>
    <definedName name="_4__123Graph_AGrafico_1C" hidden="1">#REF!</definedName>
    <definedName name="_5__123Graph_BGRAFICO_1" hidden="1">#REF!</definedName>
    <definedName name="_8__123Graph_BGrafico_1C" hidden="1">#REF!</definedName>
    <definedName name="_fds2" hidden="1">{"comps",#N/A,FALSE,"comps";"notes",#N/A,FALSE,"comps"}</definedName>
    <definedName name="_Fill" hidden="1">'[4]Aurelia (2)'!$B$98:$B$123</definedName>
    <definedName name="_xlnm._FilterDatabase" localSheetId="0" hidden="1">'0. Modello CP'!$A$3:$P$172</definedName>
    <definedName name="_Key1" hidden="1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0</definedName>
    <definedName name="_Order2" hidden="1">0</definedName>
    <definedName name="_Parse_In" hidden="1">#REF!</definedName>
    <definedName name="_Regression_Out" hidden="1">[5]Comps!$AC$43:$AH$60</definedName>
    <definedName name="_Regression_X" hidden="1">[5]Comps!$AA$43:$AA$48</definedName>
    <definedName name="_Regression_Y" hidden="1">[5]Comps!$Z$43:$Z$48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wrn2" hidden="1">{"casespecific",#N/A,FALSE,"Assumptions"}</definedName>
    <definedName name="_wrn3" hidden="1">{"comps",#N/A,FALSE,"comps";"notes",#N/A,FALSE,"comps"}</definedName>
    <definedName name="_wrn4" hidden="1">{"general",#N/A,FALSE,"Assumptions"}</definedName>
    <definedName name="_xlcn.ANA_021" hidden="1">[6]!ANA_02[#Data]</definedName>
    <definedName name="_xlcn.ANA_06_ELENCO_PRODOTTI1" hidden="1">[6]!ANA_06_ELENCO_PRODOTTI[#Data]</definedName>
    <definedName name="_xlcn.ANA_061" hidden="1">[6]!ANA_06[#Data]</definedName>
    <definedName name="_xlcn.ANA_071" hidden="1">[6]!ANA_07[#Data]</definedName>
    <definedName name="_xlcn.ANA_081" hidden="1">[6]!ANA_08[#Data]</definedName>
    <definedName name="_xlcn.ANA_091" hidden="1">[6]!ANA_09[#Data]</definedName>
    <definedName name="_xlcn.ANNO1" hidden="1">[6]!ANNO[#Data]</definedName>
    <definedName name="_xlcn.AZIENDE1" hidden="1">[6]!AZIENDE[#Data]</definedName>
    <definedName name="_xlcn.CLUSTER_CONTI1" hidden="1">[6]!CLUSTER_CONTI[#Data]</definedName>
    <definedName name="_xlcn.CLUSTER_IVA_IVACOM_CF1" hidden="1">[6]!CLUSTER_IVA_IVACOM_CF[#Data]</definedName>
    <definedName name="_xlcn.PDC_REGIONE1" hidden="1">[6]!PDC_REGIONE[#Data]</definedName>
    <definedName name="_xlcn.PREF_IVA_INTERNAZ1" hidden="1">[6]!PREF_IVA_INTERNAZ[#Data]</definedName>
    <definedName name="_xlcn.TAB_COM_AIC_CND_ATC1" hidden="1">[6]!TAB_COM_AIC_CND_ATC[#Data]</definedName>
    <definedName name="_xlcn.TAB_COMB_TIPO_PRODOTTO_CONTO1" hidden="1">[6]!TAB_COMB_TIPO_PRODOTTO_CONTO[#Data]</definedName>
    <definedName name="_xlcn.TAB_PDC_RAGGRUPPAMENTO1" hidden="1">[6]!TAB_PDC_RAGGRUPPAMENTO[#Data]</definedName>
    <definedName name="_xlcn.TAB_PDC_RIELABORATA1" hidden="1">[6]!TAB_PDC[#Data]</definedName>
    <definedName name="_xlcn.TAB_RAGGRUPPAMENTO1" hidden="1">[6]!TAB_RAGGRUPPAMENTO[#Data]</definedName>
    <definedName name="_xlcn.WorksheetConnection_AO..._Analisi_20.._V1.0.xlsxFull_Costing1" hidden="1">[7]!Full_Costing[#Data]</definedName>
    <definedName name="_xlcn.WorksheetConnection_AOAlessandria_Analisi.xlsxFOTO1" hidden="1">[7]!FOTO[#Data]</definedName>
    <definedName name="_xlcn.WorksheetConnection_AOAlessandria_Analisi.xlsxFOTO11" hidden="1">[8]!FOTO</definedName>
    <definedName name="_xlcn.WorksheetConnection_AOAlessandria_Analisi.xlsxPDC1" hidden="1">[7]!PDC_RICL[#Data]</definedName>
    <definedName name="_xlcn.WorksheetConnection_AOAlessandria_Analisi_2019_V1.1.xlsxCDC1" hidden="1">[7]!CDC_RICL[#Data]</definedName>
    <definedName name="_xlcn.WorksheetConnection_AOAlessandria_Analisi_2019_V1.2.xlsxCDC1" hidden="1">[7]!CDC[#Data]</definedName>
    <definedName name="_xlcn.WorksheetConnection_AOAlessandria_Analisi_2019_V1.2.xlsxPDC1" hidden="1">[7]!PDC[#Data]</definedName>
    <definedName name="_xlcn.WorksheetConnection_AOAlessandria_Analisi_2019_V1.2.xlsxPDC11" hidden="1">[8]!PDC</definedName>
    <definedName name="_xlcn.WorksheetConnection_AOAlessandria_Analisi_2019_V1.3.xlsxTAB_3A_Elenco_CDC_ORG1" hidden="1">[7]!TAB_ORG[#Data]</definedName>
    <definedName name="_xlcn.WorksheetConnection_AOAlessandria_Analisi_2019_V1.3.xlsxTAB_4_CRIL1" hidden="1">[7]!TAB_CRIL[#Data]</definedName>
    <definedName name="_xlcn.WorksheetConnection_AOAlessandria_Analisi_2019_V1.3.xlsxTAB_5A_ENG1" hidden="1">#REF!</definedName>
    <definedName name="_xlcn.WorksheetConnection_AOAlessandria_Analisi_2019_V1.3.xlsxTAB_5B_ENG1" hidden="1">[7]!TAB_PDC_FULL[#Data]</definedName>
    <definedName name="_xlcn.WorksheetConnection_AOAlessandria_Analisi_2019_V1.3.xlsxTabella81" hidden="1">[7]!RAC_PDC[#Data]</definedName>
    <definedName name="_xlcn.WorksheetConnection_AOAlessandria_Analisi_2019_V1.5b.xlsxTabella41" hidden="1">[7]!TAB_PRESIDI[#Data]</definedName>
    <definedName name="_xlcn.WorksheetConnection_AOAlessandria_Analisi_2019_V1.8.xlsxRAC_CDC1" hidden="1">[7]!RAC_CDC[#Data]</definedName>
    <definedName name="_xlcn.WorksheetConnection_AOAlessandria_Analisi_2019_V2.1.xlsxPDC_RICLAS1" hidden="1">[7]!PDC_RICLAS[#Data]</definedName>
    <definedName name="_xlcn.WorksheetConnection_AOAlessandria_Analisi_2019_V2.1.xlsxTAB_INCROCI1" hidden="1">[7]!TAB_INCROCI[#Data]</definedName>
    <definedName name="_xlcn.WorksheetConnection_AOAlessandria_Analisi_2019_V2.3.xlsxCONTI_ALBERGHIERI1" hidden="1">[7]!RAG_CONTI_SPECIFICI[#Data]</definedName>
    <definedName name="a" hidden="1">{#N/A,#N/A,FALSE,"Indice"}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a" hidden="1">{#N/A,#N/A,FALSE,"B1";#N/A,#N/A,FALSE,"B2";#N/A,#N/A,FALSE,"B3";#N/A,#N/A,FALSE,"A4";#N/A,#N/A,FALSE,"A3";#N/A,#N/A,FALSE,"A2";#N/A,#N/A,FALSE,"A1";#N/A,#N/A,FALSE,"Indice"}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{#N/A,#N/A,FALSE,"B3";#N/A,#N/A,FALSE,"B2";#N/A,#N/A,FALSE,"B1"}</definedName>
    <definedName name="aaaa" hidden="1">{#N/A,#N/A,FALSE,"Indice"}</definedName>
    <definedName name="aaaaa" hidden="1">{#N/A,#N/A,TRUE,"financial";#N/A,#N/A,TRUE,"plants"}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Database" hidden="1">"C:\Documents and Settings\Usai\Desktop\scheda_and.mdb"</definedName>
    <definedName name="addg" hidden="1">{#N/A,#N/A,FALSE,"CBE";#N/A,#N/A,FALSE,"SWK"}</definedName>
    <definedName name="adf" hidden="1">[1]ce!#REF!</definedName>
    <definedName name="all" hidden="1">{#N/A,#N/A,FALSE,"A4";#N/A,#N/A,FALSE,"A3";#N/A,#N/A,FALSE,"A2";#N/A,#N/A,FALSE,"A1"}</definedName>
    <definedName name="amama" hidden="1">{#N/A,#N/A,FALSE,"B3";#N/A,#N/A,FALSE,"B2";#N/A,#N/A,FALSE,"B1"}</definedName>
    <definedName name="anscount" hidden="1">1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asasasa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asdf" hidden="1">{#N/A,#N/A,FALSE,"Calc";#N/A,#N/A,FALSE,"Sensitivity";#N/A,#N/A,FALSE,"LT Earn.Dil.";#N/A,#N/A,FALSE,"Dil. AVP"}</definedName>
    <definedName name="asdfasdf" hidden="1">{#N/A,#N/A,FALSE,"CBE";#N/A,#N/A,FALSE,"SWK"}</definedName>
    <definedName name="asdfasdf_2" hidden="1">{#N/A,#N/A,FALSE,"CBE";#N/A,#N/A,FALSE,"SWK"}</definedName>
    <definedName name="asdfasdfasdf" hidden="1">{"comp1",#N/A,FALSE,"COMPS";"footnotes",#N/A,FALSE,"COMPS"}</definedName>
    <definedName name="asdfasdfsad" hidden="1">{#N/A,#N/A,FALSE,"output";#N/A,#N/A,FALSE,"contrib";#N/A,#N/A,FALSE,"profile";#N/A,#N/A,FALSE,"comps"}</definedName>
    <definedName name="azienda" hidden="1">'[9]NON TOCCARE'!$A$2:$A$19</definedName>
    <definedName name="Azionariat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" hidden="1">{#N/A,#N/A,FALSE,"B3";#N/A,#N/A,FALSE,"B2";#N/A,#N/A,FALSE,"B1"}</definedName>
    <definedName name="bb" hidden="1">{#N/A,#N/A,FALSE,"Indice"}</definedName>
    <definedName name="bbb" hidden="1">[1]ce!#REF!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[10]description!#REF!</definedName>
    <definedName name="BLPB10" hidden="1">#REF!</definedName>
    <definedName name="BLPB11" hidden="1">#REF!</definedName>
    <definedName name="BLPB12" hidden="1">#REF!</definedName>
    <definedName name="BLPB2" hidden="1">[10]description!#REF!</definedName>
    <definedName name="BLPB3" hidden="1">[10]description!#REF!</definedName>
    <definedName name="BLPB4" hidden="1">[10]description!#REF!</definedName>
    <definedName name="BLPB5" hidden="1">[10]description!#REF!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[11]Dati!#REF!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[11]Dati!$A$3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[11]Dati!$D$3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4" hidden="1">[11]Dati!$G$3</definedName>
    <definedName name="BLPH5" hidden="1">[11]Dati!$J$3</definedName>
    <definedName name="BLPH6" hidden="1">[11]Dati!$M$3</definedName>
    <definedName name="BLPH7" hidden="1">#REF!</definedName>
    <definedName name="BLPH8" hidden="1">#REF!</definedName>
    <definedName name="BLPH9" hidden="1">#REF!</definedName>
    <definedName name="bnkj" hidden="1">{#N/A,#N/A,FALSE,"output";#N/A,#N/A,FALSE,"contrib";#N/A,#N/A,FALSE,"profile";#N/A,#N/A,FALSE,"comps"}</definedName>
    <definedName name="bnmbm" hidden="1">{#N/A,#N/A,TRUE,"Main Issues";#N/A,#N/A,TRUE,"Income statement ($)"}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le" hidden="1">{#N/A,#N/A,FALSE,"Operations";#N/A,#N/A,FALSE,"Financials"}</definedName>
    <definedName name="Cable2" hidden="1">{#N/A,#N/A,FALSE,"Operations";#N/A,#N/A,FALSE,"Financials"}</definedName>
    <definedName name="cazzo" hidden="1">{#N/A,#N/A,FALSE,"Indice"}</definedName>
    <definedName name="cc" hidden="1">{#N/A,#N/A,FALSE,"Indice"}</definedName>
    <definedName name="ccc" hidden="1">#REF!</definedName>
    <definedName name="ccccc" hidden="1">{#N/A,#N/A,FALSE,"A4";#N/A,#N/A,FALSE,"A3";#N/A,#N/A,FALSE,"A2";#N/A,#N/A,FALSE,"A1"}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dafaf" hidden="1">{#N/A,#N/A,TRUE,"Main Issues";#N/A,#N/A,TRUE,"Income statement ($)"}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IA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oper2" hidden="1">{#N/A,#N/A,TRUE,"Pro Forma";#N/A,#N/A,TRUE,"PF_Bal";#N/A,#N/A,TRUE,"PF_INC";#N/A,#N/A,TRUE,"CBE";#N/A,#N/A,TRUE,"SWK"}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SDCDS" hidden="1">[12]AW!$E$11:$E$24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xvbvcxb" hidden="1">[12]RSG!#REF!</definedName>
    <definedName name="da" hidden="1">{#N/A,#N/A,FALSE,"A4";#N/A,#N/A,FALSE,"A3";#N/A,#N/A,FALSE,"A2";#N/A,#N/A,FALSE,"A1"}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b" hidden="1">{#N/A,#N/A,FALSE,"B1";#N/A,#N/A,FALSE,"B2";#N/A,#N/A,FALSE,"B3";#N/A,#N/A,FALSE,"A4";#N/A,#N/A,FALSE,"A3";#N/A,#N/A,FALSE,"A2";#N/A,#N/A,FALSE,"A1";#N/A,#N/A,FALSE,"Indice"}</definedName>
    <definedName name="dc" hidden="1">{#N/A,#N/A,FALSE,"A4";#N/A,#N/A,FALSE,"A3";#N/A,#N/A,FALSE,"A2";#N/A,#N/A,FALSE,"A1"}</definedName>
    <definedName name="DDD" hidden="1">{#N/A,#N/A,FALSE,"B1";#N/A,#N/A,FALSE,"B2";#N/A,#N/A,FALSE,"B3";#N/A,#N/A,FALSE,"A4";#N/A,#N/A,FALSE,"A3";#N/A,#N/A,FALSE,"A2";#N/A,#N/A,FALSE,"A1";#N/A,#N/A,FALSE,"Indice"}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g" hidden="1">{"First Page",#N/A,FALSE,"Surfactants LBO";"Second Page",#N/A,FALSE,"Surfactants LBO"}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FFDG" hidden="1">[12]RSG!#REF!</definedName>
    <definedName name="DFHFDHFDH" hidden="1">{#N/A,#N/A,FALSE,"Operations";#N/A,#N/A,FALSE,"Financials"}</definedName>
    <definedName name="dfhfh" hidden="1">[12]RSG!#REF!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[12]RSG!#REF!</definedName>
    <definedName name="dhgndn" hidden="1">[12]AW!$D$12</definedName>
    <definedName name="Diable" hidden="1">{#N/A,#N/A,FALSE,"Operations";#N/A,#N/A,FALSE,"Financials"}</definedName>
    <definedName name="dqf" hidden="1">[10]description!#REF!</definedName>
    <definedName name="dqwdew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e" hidden="1">{#N/A,#N/A,FALSE,"B1";#N/A,#N/A,FALSE,"B2";#N/A,#N/A,FALSE,"B3";#N/A,#N/A,FALSE,"A4";#N/A,#N/A,FALSE,"A3";#N/A,#N/A,FALSE,"A2";#N/A,#N/A,FALSE,"A1";#N/A,#N/A,FALSE,"Indice"}</definedName>
    <definedName name="EEEEEEEEEEEEEE" hidden="1">{#N/A,#N/A,FALSE,"A4";#N/A,#N/A,FALSE,"A3";#N/A,#N/A,FALSE,"A2";#N/A,#N/A,FALSE,"A1"}</definedName>
    <definedName name="EERYREYREYERY" hidden="1">{"up stand alones",#N/A,FALSE,"Acquiror"}</definedName>
    <definedName name="emily" hidden="1">{#N/A,#N/A,FALSE,"Calc";#N/A,#N/A,FALSE,"Sensitivity";#N/A,#N/A,FALSE,"LT Earn.Dil.";#N/A,#N/A,FALSE,"Dil. AVP"}</definedName>
    <definedName name="ERTY" hidden="1">[12]AW!$C$30:$H$35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eyr" hidden="1">{"hiden",#N/A,FALSE,"14";"hidden",#N/A,FALSE,"16";"hidden",#N/A,FALSE,"18";"hidden",#N/A,FALSE,"20"}</definedName>
    <definedName name="ezrtezr" hidden="1">[12]RSG!#REF!</definedName>
    <definedName name="ezrtrezt" hidden="1">[12]AW!$D$11:$D$24</definedName>
    <definedName name="eztezrt" hidden="1">[12]RSG!#REF!</definedName>
    <definedName name="f" hidden="1">{#N/A,#N/A,TRUE,"Main Issues";#N/A,#N/A,TRUE,"Income statement ($)"}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dsf2" hidden="1">{"general",#N/A,FALSE,"Assumptions"}</definedName>
    <definedName name="fe" hidden="1">{"assumption cash",#N/A,TRUE,"Merger";"has gets cash",#N/A,TRUE,"Merger";"accretion dilution",#N/A,TRUE,"Merger";"comparison credit stats",#N/A,TRUE,"Merger";"pf credit stats",#N/A,TRUE,"Merger";"pf sheets",#N/A,TRUE,"Merger"}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 hidden="1">{#N/A,#N/A,FALSE,"Indice"}</definedName>
    <definedName name="ffdfedw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" hidden="1">{#N/A,#N/A,FALSE,"A4";#N/A,#N/A,FALSE,"A3";#N/A,#N/A,FALSE,"A2";#N/A,#N/A,FALSE,"A1"}</definedName>
    <definedName name="ffwe" hidden="1">#REF!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SDFSDF" hidden="1">[12]RSG!#REF!</definedName>
    <definedName name="fweef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wuqu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c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gf" hidden="1">{"comps",#N/A,FALSE,"comps";"notes",#N/A,FALSE,"comps"}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sdf" hidden="1">{"up stand alones",#N/A,FALSE,"Acquiror"}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HD:HomePageStuff:New_Home_Page:datafile:ctryprem.html"</definedName>
    <definedName name="HTML_Title" hidden="1">"Mercato per marche diesel"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k" hidden="1">{"casespecific",#N/A,FALSE,"Assumptions"}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QB_BOOKMARK_COUNT" hidden="1">4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hjkjkjkl" hidden="1">{#N/A,#N/A,FALSE,"B3";#N/A,#N/A,FALSE,"B2";#N/A,#N/A,FALSE,"B1"}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kol" hidden="1">{"away stand alones",#N/A,FALSE,"Target"}</definedName>
    <definedName name="larini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mcount" hidden="1">1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arco" hidden="1">{#N/A,#N/A,FALSE,"Indice"}</definedName>
    <definedName name="MARTINA" hidden="1">#REF!</definedName>
    <definedName name="MATT" hidden="1">{#N/A,#N/A,TRUE,"Main Issues";#N/A,#N/A,TRUE,"Income statement ($)"}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k" hidden="1">{#N/A,#N/A,FALSE,"B3";#N/A,#N/A,FALSE,"B2";#N/A,#N/A,FALSE,"B1"}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d" hidden="1">{#N/A,#N/A,FALSE,"A4";#N/A,#N/A,FALSE,"A3";#N/A,#N/A,FALSE,"A2";#N/A,#N/A,FALSE,"A1"}</definedName>
    <definedName name="OP" hidden="1">{#N/A,#N/A,FALSE,"Operations";#N/A,#N/A,FALSE,"Financials"}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nco" hidden="1">[13]ce!#REF!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luto" hidden="1">{#N/A,#N/A,FALSE,"Indice"}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p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messaaaa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print4" hidden="1">{#N/A,#N/A,FALSE,"Operations";#N/A,#N/A,FALSE,"Financials"}</definedName>
    <definedName name="prout" hidden="1">{"comp1",#N/A,FALSE,"COMPS";"footnotes",#N/A,FALSE,"COMPS"}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aecdaze" hidden="1">{"First Page",#N/A,FALSE,"Surfactants LBO";"Second Page",#N/A,FALSE,"Surfactants LBO"}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scfaq" hidden="1">{"First Page",#N/A,FALSE,"Surfactants LBO";"Second Page",#N/A,FALSE,"Surfactants LBO"}</definedName>
    <definedName name="QSDQS" hidden="1">[12]RSG!#REF!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affronto" hidden="1">{#N/A,#N/A,FALSE,"A4";#N/A,#N/A,FALSE,"A3";#N/A,#N/A,FALSE,"A2";#N/A,#N/A,FALSE,"A1"}</definedName>
    <definedName name="reqq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ztetrert" hidden="1">{"comps",#N/A,FALSE,"HANDPACK";"footnotes",#N/A,FALSE,"HANDPACK"}</definedName>
    <definedName name="REZTEZRT" hidden="1">[12]AW!$A$11:$A$24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oma" hidden="1">{#N/A,#N/A,FALSE,"Indice"}</definedName>
    <definedName name="rr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rrrrrr" hidden="1">{#N/A,#N/A,FALSE,"A4";#N/A,#N/A,FALSE,"A3";#N/A,#N/A,FALSE,"A2";#N/A,#N/A,FALSE,"A1"}</definedName>
    <definedName name="s" hidden="1">{#N/A,#N/A,FALSE,"Indice"}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bgsdgfgbb" hidden="1">[12]AW!$E$18</definedName>
    <definedName name="SDAd" hidden="1">{#N/A,#N/A,FALSE,"Indice"}</definedName>
    <definedName name="sdf" hidden="1">{#N/A,#N/A,FALSE,"Calc";#N/A,#N/A,FALSE,"Sensitivity";#N/A,#N/A,FALSE,"LT Earn.Dil.";#N/A,#N/A,FALSE,"Dil. AVP"}</definedName>
    <definedName name="SDFFGQADGQW" hidden="1">#REF!</definedName>
    <definedName name="sdfgdsf" hidden="1">[12]AW!$E$11:$E$24</definedName>
    <definedName name="SDFGFG" hidden="1">[12]AW!$E$18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[12]AW!$A$11:$A$24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encount" hidden="1">1</definedName>
    <definedName name="sfbgsfbgsfbg" hidden="1">[12]AW!$C$30:$H$35</definedName>
    <definedName name="SFDGDSG" hidden="1">[12]RSG!#REF!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sfgwe" hidden="1">#REF!</definedName>
    <definedName name="solver_adj" hidden="1">#REF!</definedName>
    <definedName name="solver_lin" hidden="1">0</definedName>
    <definedName name="solver_num" hidden="1">0</definedName>
    <definedName name="solver_opt" hidden="1">#REF!</definedName>
    <definedName name="solver_typ" hidden="1">3</definedName>
    <definedName name="solver_val" hidden="1">0.6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a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extRefCopyRangeCount" hidden="1">1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ugfegfydilgfy" hidden="1">{"away stand alones",#N/A,FALSE,"Target"}</definedName>
    <definedName name="v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va" hidden="1">{#N/A,#N/A,FALSE,"Indice"}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vvv" hidden="1">{#N/A,#N/A,FALSE,"Indice"}</definedName>
    <definedName name="w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efwe" hidden="1">{#N/A,#N/A,TRUE,"Main Issues";#N/A,#N/A,TRUE,"Income statement ($)"}</definedName>
    <definedName name="wew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1.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{"casespecific",#N/A,FALSE,"Assumptions"}</definedName>
    <definedName name="wrn.away." hidden="1">{"away stand alones",#N/A,FALSE,"Target"}</definedName>
    <definedName name="wrn.BANKPLAN." hidden="1">{"cebank",#N/A,FALSE,"P9498BAR";"spbank",#N/A,FALSE,"P9498BAR";"renfinbank",#N/A,FALSE,"P9498BAR";"indici",#N/A,FALSE,"P9498BAR"}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anilo." hidden="1">{#N/A,#N/A,TRUE,"Main Issues";#N/A,#N/A,TRUE,"Income statement ($)"}</definedName>
    <definedName name="wrn.dil_anal.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.1" hidden="1">{"comp",#N/A,FALSE,"SPEC";"footnotes",#N/A,FALSE,"SPEC"}</definedName>
    <definedName name="wrn.documentaero." hidden="1">{"comps2",#N/A,FALSE,"AERO";"footnotes",#N/A,FALSE,"AERO"}</definedName>
    <definedName name="wrn.documentaero.1" hidden="1">{"comps2",#N/A,FALSE,"AERO";"footnotes",#N/A,FALSE,"AERO"}</definedName>
    <definedName name="wrn.documenthand." hidden="1">{"comps",#N/A,FALSE,"HANDPACK";"footnotes",#N/A,FALSE,"HANDPACK"}</definedName>
    <definedName name="wrn.documenthand.1" hidden="1">{"comps",#N/A,FALSE,"HANDPACK";"footnotes",#N/A,FALSE,"HANDPACK"}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Full._.model.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Y97SBP." hidden="1">{#N/A,#N/A,FALSE,"FY97";#N/A,#N/A,FALSE,"FY98";#N/A,#N/A,FALSE,"FY99";#N/A,#N/A,FALSE,"FY00";#N/A,#N/A,FALSE,"FY01"}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int._.the._.lot." hidden="1">{"First Page",#N/A,FALSE,"Surfactants LBO";"Second Page",#N/A,FALSE,"Surfactants LBO"}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eport1." hidden="1">{#N/A,#N/A,FALSE,"Operations";#N/A,#N/A,FALSE,"Financials"}</definedName>
    <definedName name="wrn.sensitivity._.analyses." hidden="1">{"general",#N/A,FALSE,"Assumptions"}</definedName>
    <definedName name="wrn.stand_alone." hidden="1">{#N/A,#N/A,FALSE,"CBE";#N/A,#N/A,FALSE,"SWK"}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otalcomp.1" hidden="1">{"comp1",#N/A,FALSE,"COMPS";"footnotes",#N/A,FALSE,"COMPS"}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up." hidden="1">{"up stand alones",#N/A,FALSE,"Acquiror"}</definedName>
    <definedName name="wrn.Valuation." hidden="1">{#N/A,#N/A,FALSE,"Colombo";#N/A,#N/A,FALSE,"Colata";#N/A,#N/A,FALSE,"Colombo + Colata"}</definedName>
    <definedName name="wrn1.1.1" hidden="1">{#N/A,#N/A,FALSE,"Calc";#N/A,#N/A,FALSE,"Sensitivity";#N/A,#N/A,FALSE,"LT Earn.Dil.";#N/A,#N/A,FALSE,"Dil. AVP"}</definedName>
    <definedName name="WRN2.Document" hidden="1">{"consolidated",#N/A,FALSE,"Sheet1";"cms",#N/A,FALSE,"Sheet1";"fse",#N/A,FALSE,"Sheet1"}</definedName>
    <definedName name="ww" hidden="1">{"cebank",#N/A,FALSE,"P9498BAR";"spbank",#N/A,FALSE,"P9498BAR";"renfinbank",#N/A,FALSE,"P9498BAR";"indici",#N/A,FALSE,"P9498BAR"}</definedName>
    <definedName name="x" hidden="1">{#N/A,#N/A,FALSE,"B1";#N/A,#N/A,FALSE,"B2";#N/A,#N/A,FALSE,"B3";#N/A,#N/A,FALSE,"A4";#N/A,#N/A,FALSE,"A3";#N/A,#N/A,FALSE,"A2";#N/A,#N/A,FALSE,"A1";#N/A,#N/A,FALSE,"Indice"}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xccvbcbvcb" hidden="1">{"comps2",#N/A,FALSE,"AERO";"footnotes",#N/A,FALSE,"AERO"}</definedName>
    <definedName name="XVCWXV" hidden="1">[12]AW!$D$12</definedName>
    <definedName name="xx" hidden="1">{"up stand alones",#N/A,FALSE,"Acquiror"}</definedName>
    <definedName name="xxx" hidden="1">{#N/A,#N/A,FALSE,"Indice"}</definedName>
    <definedName name="xxxx" hidden="1">{#N/A,#N/A,FALSE,"A4";#N/A,#N/A,FALSE,"A3";#N/A,#N/A,FALSE,"A2";#N/A,#N/A,FALSE,"A1"}</definedName>
    <definedName name="xxxxx" hidden="1">{#N/A,#N/A,FALSE,"B3";#N/A,#N/A,FALSE,"B2";#N/A,#N/A,FALSE,"B1"}</definedName>
    <definedName name="xxxxxx" hidden="1">{#N/A,#N/A,FALSE,"B3";#N/A,#N/A,FALSE,"B2";#N/A,#N/A,FALSE,"B1"}</definedName>
    <definedName name="xxxxxxx" hidden="1">{#N/A,#N/A,FALSE,"Indice"}</definedName>
    <definedName name="xxxxxxxx" hidden="1">{#N/A,#N/A,FALSE,"A4";#N/A,#N/A,FALSE,"A3";#N/A,#N/A,FALSE,"A2";#N/A,#N/A,FALSE,"A1"}</definedName>
    <definedName name="xxxxxxxxx" hidden="1">{#N/A,#N/A,FALSE,"B3";#N/A,#N/A,FALSE,"B2";#N/A,#N/A,FALSE,"B1"}</definedName>
    <definedName name="xxxxxxxxxx" hidden="1">{#N/A,#N/A,FALSE,"B3";#N/A,#N/A,FALSE,"B2";#N/A,#N/A,FALSE,"B1"}</definedName>
    <definedName name="xxxxxxxxxxx" hidden="1">{#N/A,#N/A,FALSE,"B1";#N/A,#N/A,FALSE,"B2";#N/A,#N/A,FALSE,"B3";#N/A,#N/A,FALSE,"A4";#N/A,#N/A,FALSE,"A3";#N/A,#N/A,FALSE,"A2";#N/A,#N/A,FALSE,"A1";#N/A,#N/A,FALSE,"Indice"}</definedName>
    <definedName name="xxxxxxxxxxxx" hidden="1">{#N/A,#N/A,FALSE,"Indice"}</definedName>
    <definedName name="xxxxxxxxxxxxx" hidden="1">{#N/A,#N/A,FALSE,"B3";#N/A,#N/A,FALSE,"B2";#N/A,#N/A,FALSE,"B1"}</definedName>
    <definedName name="xxxxxxxxxxxxxx" hidden="1">{#N/A,#N/A,FALSE,"B1";#N/A,#N/A,FALSE,"B2";#N/A,#N/A,FALSE,"B3";#N/A,#N/A,FALSE,"A4";#N/A,#N/A,FALSE,"A3";#N/A,#N/A,FALSE,"A2";#N/A,#N/A,FALSE,"A1";#N/A,#N/A,FALSE,"Indice"}</definedName>
    <definedName name="xxxxxxxxxxxxxxxx" hidden="1">{#N/A,#N/A,FALSE,"B1";#N/A,#N/A,FALSE,"B2";#N/A,#N/A,FALSE,"B3";#N/A,#N/A,FALSE,"A4";#N/A,#N/A,FALSE,"A3";#N/A,#N/A,FALSE,"A2";#N/A,#N/A,FALSE,"A1";#N/A,#N/A,FALSE,"Indice"}</definedName>
    <definedName name="Z_9F49EFD0_B61E_11D4_B53D_00508B6D6371_.wvu.PrintArea" hidden="1">#REF!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TRET" hidden="1">[12]RSG!#REF!</definedName>
    <definedName name="zezrzrzerz" hidden="1">{"equity comps",#N/A,FALSE,"CS Comps";"equity comps",#N/A,FALSE,"PS Comps";"equity comps",#N/A,FALSE,"GIC_Comps";"equity comps",#N/A,FALSE,"GIC2_Comps"}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70" i="1" l="1"/>
  <c r="BD170" i="1"/>
  <c r="AW170" i="1"/>
  <c r="AN170" i="1"/>
  <c r="H170" i="1"/>
  <c r="H171" i="1" s="1"/>
  <c r="H172" i="1" s="1"/>
  <c r="BJ169" i="1"/>
  <c r="BI169" i="1"/>
  <c r="BH169" i="1"/>
  <c r="BG169" i="1"/>
  <c r="BF169" i="1"/>
  <c r="BF170" i="1" s="1"/>
  <c r="BE169" i="1"/>
  <c r="BD169" i="1"/>
  <c r="BC169" i="1"/>
  <c r="BB169" i="1"/>
  <c r="BA169" i="1"/>
  <c r="AY169" i="1"/>
  <c r="AX169" i="1"/>
  <c r="AX170" i="1" s="1"/>
  <c r="AW169" i="1"/>
  <c r="AV169" i="1"/>
  <c r="AU169" i="1"/>
  <c r="AT169" i="1"/>
  <c r="AT170" i="1" s="1"/>
  <c r="AS169" i="1"/>
  <c r="AR169" i="1"/>
  <c r="AQ169" i="1"/>
  <c r="AP169" i="1"/>
  <c r="AZ169" i="1" s="1"/>
  <c r="AB169" i="1" s="1"/>
  <c r="AO169" i="1"/>
  <c r="AN169" i="1"/>
  <c r="AL169" i="1"/>
  <c r="AL170" i="1" s="1"/>
  <c r="AK169" i="1"/>
  <c r="AJ169" i="1"/>
  <c r="AI169" i="1"/>
  <c r="AH169" i="1"/>
  <c r="AH170" i="1" s="1"/>
  <c r="AG169" i="1"/>
  <c r="AG170" i="1" s="1"/>
  <c r="AF169" i="1"/>
  <c r="AD169" i="1"/>
  <c r="X169" i="1"/>
  <c r="X170" i="1" s="1"/>
  <c r="U169" i="1"/>
  <c r="P169" i="1"/>
  <c r="N169" i="1"/>
  <c r="L169" i="1"/>
  <c r="J169" i="1"/>
  <c r="T169" i="1" s="1"/>
  <c r="V169" i="1" s="1"/>
  <c r="I169" i="1"/>
  <c r="G169" i="1"/>
  <c r="F169" i="1"/>
  <c r="F170" i="1" s="1"/>
  <c r="E169" i="1"/>
  <c r="BJ168" i="1"/>
  <c r="BI168" i="1"/>
  <c r="BI170" i="1" s="1"/>
  <c r="BH168" i="1"/>
  <c r="BH170" i="1" s="1"/>
  <c r="BG168" i="1"/>
  <c r="BG170" i="1" s="1"/>
  <c r="BF168" i="1"/>
  <c r="BE168" i="1"/>
  <c r="BE170" i="1" s="1"/>
  <c r="BD168" i="1"/>
  <c r="BC168" i="1"/>
  <c r="BC170" i="1" s="1"/>
  <c r="BB168" i="1"/>
  <c r="BA168" i="1"/>
  <c r="BA170" i="1" s="1"/>
  <c r="AY168" i="1"/>
  <c r="AY170" i="1" s="1"/>
  <c r="AX168" i="1"/>
  <c r="AW168" i="1"/>
  <c r="AV168" i="1"/>
  <c r="AV170" i="1" s="1"/>
  <c r="AU168" i="1"/>
  <c r="AU170" i="1" s="1"/>
  <c r="AT168" i="1"/>
  <c r="AS168" i="1"/>
  <c r="AS170" i="1" s="1"/>
  <c r="AR168" i="1"/>
  <c r="AR170" i="1" s="1"/>
  <c r="AQ168" i="1"/>
  <c r="AQ170" i="1" s="1"/>
  <c r="AP168" i="1"/>
  <c r="AO168" i="1"/>
  <c r="AO170" i="1" s="1"/>
  <c r="AN168" i="1"/>
  <c r="AL168" i="1"/>
  <c r="AK168" i="1"/>
  <c r="AK170" i="1" s="1"/>
  <c r="AJ168" i="1"/>
  <c r="AM168" i="1" s="1"/>
  <c r="AI168" i="1"/>
  <c r="AI170" i="1" s="1"/>
  <c r="AH168" i="1"/>
  <c r="AG168" i="1"/>
  <c r="AF168" i="1"/>
  <c r="AF170" i="1" s="1"/>
  <c r="AD168" i="1"/>
  <c r="AD170" i="1" s="1"/>
  <c r="AA168" i="1"/>
  <c r="X168" i="1"/>
  <c r="W168" i="1"/>
  <c r="Y168" i="1" s="1"/>
  <c r="U168" i="1"/>
  <c r="U170" i="1" s="1"/>
  <c r="P168" i="1"/>
  <c r="P170" i="1" s="1"/>
  <c r="N168" i="1"/>
  <c r="N170" i="1" s="1"/>
  <c r="L168" i="1"/>
  <c r="I168" i="1"/>
  <c r="I170" i="1" s="1"/>
  <c r="G168" i="1"/>
  <c r="J168" i="1" s="1"/>
  <c r="F168" i="1"/>
  <c r="E168" i="1"/>
  <c r="E170" i="1" s="1"/>
  <c r="BJ166" i="1"/>
  <c r="BI166" i="1"/>
  <c r="BH166" i="1"/>
  <c r="BG166" i="1"/>
  <c r="BF166" i="1"/>
  <c r="BE166" i="1"/>
  <c r="BD166" i="1"/>
  <c r="BC166" i="1"/>
  <c r="BB166" i="1"/>
  <c r="BK166" i="1" s="1"/>
  <c r="AC166" i="1" s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L166" i="1"/>
  <c r="AK166" i="1"/>
  <c r="AJ166" i="1"/>
  <c r="AI166" i="1"/>
  <c r="AH166" i="1"/>
  <c r="AM166" i="1" s="1"/>
  <c r="AA166" i="1" s="1"/>
  <c r="AG166" i="1"/>
  <c r="AF166" i="1"/>
  <c r="AD166" i="1"/>
  <c r="X166" i="1"/>
  <c r="U166" i="1"/>
  <c r="P166" i="1"/>
  <c r="N166" i="1"/>
  <c r="L166" i="1"/>
  <c r="W166" i="1" s="1"/>
  <c r="I166" i="1"/>
  <c r="G166" i="1"/>
  <c r="F166" i="1"/>
  <c r="E166" i="1"/>
  <c r="BB165" i="1"/>
  <c r="BJ164" i="1"/>
  <c r="BI164" i="1"/>
  <c r="BH164" i="1"/>
  <c r="BG164" i="1"/>
  <c r="BF164" i="1"/>
  <c r="BE164" i="1"/>
  <c r="BD164" i="1"/>
  <c r="BC164" i="1"/>
  <c r="BB164" i="1"/>
  <c r="BA164" i="1"/>
  <c r="AY164" i="1"/>
  <c r="AX164" i="1"/>
  <c r="AW164" i="1"/>
  <c r="AV164" i="1"/>
  <c r="AU164" i="1"/>
  <c r="AT164" i="1"/>
  <c r="AS164" i="1"/>
  <c r="AR164" i="1"/>
  <c r="AQ164" i="1"/>
  <c r="AP164" i="1"/>
  <c r="AO164" i="1"/>
  <c r="AO165" i="1" s="1"/>
  <c r="AN164" i="1"/>
  <c r="AL164" i="1"/>
  <c r="AK164" i="1"/>
  <c r="AJ164" i="1"/>
  <c r="AI164" i="1"/>
  <c r="AH164" i="1"/>
  <c r="AG164" i="1"/>
  <c r="AF164" i="1"/>
  <c r="AM164" i="1" s="1"/>
  <c r="AA164" i="1" s="1"/>
  <c r="AD164" i="1"/>
  <c r="X164" i="1"/>
  <c r="W164" i="1"/>
  <c r="Y164" i="1" s="1"/>
  <c r="U164" i="1"/>
  <c r="P164" i="1"/>
  <c r="N164" i="1"/>
  <c r="L164" i="1"/>
  <c r="I164" i="1"/>
  <c r="G164" i="1"/>
  <c r="F164" i="1"/>
  <c r="E164" i="1"/>
  <c r="J164" i="1" s="1"/>
  <c r="BJ163" i="1"/>
  <c r="BI163" i="1"/>
  <c r="BH163" i="1"/>
  <c r="BG163" i="1"/>
  <c r="BF163" i="1"/>
  <c r="BE163" i="1"/>
  <c r="BD163" i="1"/>
  <c r="BC163" i="1"/>
  <c r="BK163" i="1" s="1"/>
  <c r="AC163" i="1" s="1"/>
  <c r="BB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Z163" i="1" s="1"/>
  <c r="AB163" i="1" s="1"/>
  <c r="AL163" i="1"/>
  <c r="AK163" i="1"/>
  <c r="AJ163" i="1"/>
  <c r="AI163" i="1"/>
  <c r="AH163" i="1"/>
  <c r="AG163" i="1"/>
  <c r="AF163" i="1"/>
  <c r="AM163" i="1" s="1"/>
  <c r="AA163" i="1" s="1"/>
  <c r="AD163" i="1"/>
  <c r="X163" i="1"/>
  <c r="U163" i="1"/>
  <c r="P163" i="1"/>
  <c r="N163" i="1"/>
  <c r="L163" i="1"/>
  <c r="W163" i="1" s="1"/>
  <c r="Y163" i="1" s="1"/>
  <c r="I163" i="1"/>
  <c r="G163" i="1"/>
  <c r="F163" i="1"/>
  <c r="E163" i="1"/>
  <c r="BJ162" i="1"/>
  <c r="BI162" i="1"/>
  <c r="BH162" i="1"/>
  <c r="BG162" i="1"/>
  <c r="BF162" i="1"/>
  <c r="BE162" i="1"/>
  <c r="BD162" i="1"/>
  <c r="BC162" i="1"/>
  <c r="BK162" i="1" s="1"/>
  <c r="AC162" i="1" s="1"/>
  <c r="BB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L162" i="1"/>
  <c r="AK162" i="1"/>
  <c r="AJ162" i="1"/>
  <c r="AI162" i="1"/>
  <c r="AM162" i="1" s="1"/>
  <c r="AA162" i="1" s="1"/>
  <c r="AH162" i="1"/>
  <c r="AG162" i="1"/>
  <c r="AF162" i="1"/>
  <c r="AD162" i="1"/>
  <c r="Y162" i="1"/>
  <c r="X162" i="1"/>
  <c r="W162" i="1"/>
  <c r="U162" i="1"/>
  <c r="P162" i="1"/>
  <c r="N162" i="1"/>
  <c r="L162" i="1"/>
  <c r="J162" i="1"/>
  <c r="I162" i="1"/>
  <c r="G162" i="1"/>
  <c r="F162" i="1"/>
  <c r="E162" i="1"/>
  <c r="BJ161" i="1"/>
  <c r="BI161" i="1"/>
  <c r="BH161" i="1"/>
  <c r="BG161" i="1"/>
  <c r="BF161" i="1"/>
  <c r="BE161" i="1"/>
  <c r="BD161" i="1"/>
  <c r="BC161" i="1"/>
  <c r="BB161" i="1"/>
  <c r="BA161" i="1"/>
  <c r="AY161" i="1"/>
  <c r="AX161" i="1"/>
  <c r="AW161" i="1"/>
  <c r="AV161" i="1"/>
  <c r="AU161" i="1"/>
  <c r="AT161" i="1"/>
  <c r="AS161" i="1"/>
  <c r="AR161" i="1"/>
  <c r="AQ161" i="1"/>
  <c r="AP161" i="1"/>
  <c r="AO161" i="1"/>
  <c r="AZ161" i="1" s="1"/>
  <c r="AB161" i="1" s="1"/>
  <c r="AN161" i="1"/>
  <c r="AL161" i="1"/>
  <c r="AK161" i="1"/>
  <c r="AJ161" i="1"/>
  <c r="AI161" i="1"/>
  <c r="AH161" i="1"/>
  <c r="AG161" i="1"/>
  <c r="AF161" i="1"/>
  <c r="AD161" i="1"/>
  <c r="X161" i="1"/>
  <c r="W161" i="1"/>
  <c r="Y161" i="1" s="1"/>
  <c r="U161" i="1"/>
  <c r="P161" i="1"/>
  <c r="N161" i="1"/>
  <c r="L161" i="1"/>
  <c r="I161" i="1"/>
  <c r="G161" i="1"/>
  <c r="F161" i="1"/>
  <c r="E161" i="1"/>
  <c r="J161" i="1" s="1"/>
  <c r="BJ160" i="1"/>
  <c r="BI160" i="1"/>
  <c r="BH160" i="1"/>
  <c r="BG160" i="1"/>
  <c r="BF160" i="1"/>
  <c r="BE160" i="1"/>
  <c r="BD160" i="1"/>
  <c r="BC160" i="1"/>
  <c r="BK160" i="1" s="1"/>
  <c r="AC160" i="1" s="1"/>
  <c r="BB160" i="1"/>
  <c r="BA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Z160" i="1" s="1"/>
  <c r="AB160" i="1" s="1"/>
  <c r="AL160" i="1"/>
  <c r="AK160" i="1"/>
  <c r="AJ160" i="1"/>
  <c r="AI160" i="1"/>
  <c r="AH160" i="1"/>
  <c r="AG160" i="1"/>
  <c r="AF160" i="1"/>
  <c r="AM160" i="1" s="1"/>
  <c r="AA160" i="1" s="1"/>
  <c r="AD160" i="1"/>
  <c r="X160" i="1"/>
  <c r="W160" i="1"/>
  <c r="Y160" i="1" s="1"/>
  <c r="U160" i="1"/>
  <c r="P160" i="1"/>
  <c r="N160" i="1"/>
  <c r="L160" i="1"/>
  <c r="I160" i="1"/>
  <c r="I165" i="1" s="1"/>
  <c r="G160" i="1"/>
  <c r="F160" i="1"/>
  <c r="E160" i="1"/>
  <c r="BJ159" i="1"/>
  <c r="BI159" i="1"/>
  <c r="BH159" i="1"/>
  <c r="BG159" i="1"/>
  <c r="BF159" i="1"/>
  <c r="BE159" i="1"/>
  <c r="BD159" i="1"/>
  <c r="BC159" i="1"/>
  <c r="BB159" i="1"/>
  <c r="BA159" i="1" s="1"/>
  <c r="AY159" i="1"/>
  <c r="AX159" i="1"/>
  <c r="AW159" i="1"/>
  <c r="AV159" i="1"/>
  <c r="AU159" i="1"/>
  <c r="AT159" i="1"/>
  <c r="AS159" i="1"/>
  <c r="AR159" i="1"/>
  <c r="AQ159" i="1"/>
  <c r="AP159" i="1"/>
  <c r="AZ159" i="1" s="1"/>
  <c r="AB159" i="1" s="1"/>
  <c r="AO159" i="1"/>
  <c r="AN159" i="1"/>
  <c r="AL159" i="1"/>
  <c r="AK159" i="1"/>
  <c r="AJ159" i="1"/>
  <c r="AI159" i="1"/>
  <c r="AH159" i="1"/>
  <c r="AG159" i="1"/>
  <c r="AF159" i="1"/>
  <c r="AM159" i="1" s="1"/>
  <c r="AA159" i="1" s="1"/>
  <c r="AD159" i="1"/>
  <c r="X159" i="1"/>
  <c r="U159" i="1"/>
  <c r="P159" i="1"/>
  <c r="N159" i="1"/>
  <c r="L159" i="1"/>
  <c r="W159" i="1" s="1"/>
  <c r="Y159" i="1" s="1"/>
  <c r="I159" i="1"/>
  <c r="G159" i="1"/>
  <c r="F159" i="1"/>
  <c r="J159" i="1" s="1"/>
  <c r="E159" i="1"/>
  <c r="BJ158" i="1"/>
  <c r="BI158" i="1"/>
  <c r="BH158" i="1"/>
  <c r="BG158" i="1"/>
  <c r="BF158" i="1"/>
  <c r="BE158" i="1"/>
  <c r="BD158" i="1"/>
  <c r="BC158" i="1"/>
  <c r="BA158" i="1" s="1"/>
  <c r="BB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L158" i="1"/>
  <c r="AK158" i="1"/>
  <c r="AJ158" i="1"/>
  <c r="AI158" i="1"/>
  <c r="AH158" i="1"/>
  <c r="AG158" i="1"/>
  <c r="AF158" i="1"/>
  <c r="AD158" i="1"/>
  <c r="X158" i="1"/>
  <c r="U158" i="1"/>
  <c r="P158" i="1"/>
  <c r="N158" i="1"/>
  <c r="L158" i="1"/>
  <c r="W158" i="1" s="1"/>
  <c r="Y158" i="1" s="1"/>
  <c r="I158" i="1"/>
  <c r="G158" i="1"/>
  <c r="F158" i="1"/>
  <c r="J158" i="1" s="1"/>
  <c r="E158" i="1"/>
  <c r="BJ157" i="1"/>
  <c r="BJ165" i="1" s="1"/>
  <c r="BI157" i="1"/>
  <c r="BI165" i="1" s="1"/>
  <c r="BH157" i="1"/>
  <c r="BH165" i="1" s="1"/>
  <c r="BG157" i="1"/>
  <c r="BF157" i="1"/>
  <c r="BF165" i="1" s="1"/>
  <c r="BE157" i="1"/>
  <c r="BE165" i="1" s="1"/>
  <c r="BD157" i="1"/>
  <c r="BD165" i="1" s="1"/>
  <c r="BC157" i="1"/>
  <c r="BB157" i="1"/>
  <c r="AY157" i="1"/>
  <c r="AY165" i="1" s="1"/>
  <c r="AX157" i="1"/>
  <c r="AW157" i="1"/>
  <c r="AV157" i="1"/>
  <c r="AV165" i="1" s="1"/>
  <c r="AU157" i="1"/>
  <c r="AT157" i="1"/>
  <c r="AT165" i="1" s="1"/>
  <c r="AS157" i="1"/>
  <c r="AS165" i="1" s="1"/>
  <c r="AR157" i="1"/>
  <c r="AR165" i="1" s="1"/>
  <c r="AQ157" i="1"/>
  <c r="AQ165" i="1" s="1"/>
  <c r="AP157" i="1"/>
  <c r="AO157" i="1"/>
  <c r="AN157" i="1"/>
  <c r="AN165" i="1" s="1"/>
  <c r="AL157" i="1"/>
  <c r="AL165" i="1" s="1"/>
  <c r="AK157" i="1"/>
  <c r="AK165" i="1" s="1"/>
  <c r="AJ157" i="1"/>
  <c r="AI157" i="1"/>
  <c r="AI165" i="1" s="1"/>
  <c r="AH157" i="1"/>
  <c r="AG157" i="1"/>
  <c r="AG165" i="1" s="1"/>
  <c r="AF157" i="1"/>
  <c r="AD157" i="1"/>
  <c r="AD165" i="1" s="1"/>
  <c r="X157" i="1"/>
  <c r="X165" i="1" s="1"/>
  <c r="U157" i="1"/>
  <c r="P157" i="1"/>
  <c r="P165" i="1" s="1"/>
  <c r="N157" i="1"/>
  <c r="L157" i="1"/>
  <c r="W157" i="1" s="1"/>
  <c r="I157" i="1"/>
  <c r="G157" i="1"/>
  <c r="G165" i="1" s="1"/>
  <c r="F157" i="1"/>
  <c r="F165" i="1" s="1"/>
  <c r="E157" i="1"/>
  <c r="E165" i="1" s="1"/>
  <c r="BH156" i="1"/>
  <c r="AW156" i="1"/>
  <c r="AV156" i="1"/>
  <c r="AO156" i="1"/>
  <c r="AN156" i="1"/>
  <c r="AK156" i="1"/>
  <c r="AG156" i="1"/>
  <c r="AD156" i="1"/>
  <c r="U156" i="1"/>
  <c r="P156" i="1"/>
  <c r="BJ155" i="1"/>
  <c r="BI155" i="1"/>
  <c r="BH155" i="1"/>
  <c r="BG155" i="1"/>
  <c r="BF155" i="1"/>
  <c r="BE155" i="1"/>
  <c r="BD155" i="1"/>
  <c r="BD156" i="1" s="1"/>
  <c r="BC155" i="1"/>
  <c r="BC156" i="1" s="1"/>
  <c r="BB155" i="1"/>
  <c r="AY155" i="1"/>
  <c r="AY156" i="1" s="1"/>
  <c r="AX155" i="1"/>
  <c r="AW155" i="1"/>
  <c r="AV155" i="1"/>
  <c r="AU155" i="1"/>
  <c r="AT155" i="1"/>
  <c r="AS155" i="1"/>
  <c r="AR155" i="1"/>
  <c r="AR156" i="1" s="1"/>
  <c r="AQ155" i="1"/>
  <c r="AP155" i="1"/>
  <c r="AO155" i="1"/>
  <c r="AN155" i="1"/>
  <c r="AL155" i="1"/>
  <c r="AK155" i="1"/>
  <c r="AJ155" i="1"/>
  <c r="AJ156" i="1" s="1"/>
  <c r="AI155" i="1"/>
  <c r="AI156" i="1" s="1"/>
  <c r="AH155" i="1"/>
  <c r="AM155" i="1" s="1"/>
  <c r="AA155" i="1" s="1"/>
  <c r="AG155" i="1"/>
  <c r="AF155" i="1"/>
  <c r="AF156" i="1" s="1"/>
  <c r="AD155" i="1"/>
  <c r="Y155" i="1"/>
  <c r="X155" i="1"/>
  <c r="U155" i="1"/>
  <c r="P155" i="1"/>
  <c r="N155" i="1"/>
  <c r="L155" i="1"/>
  <c r="W155" i="1" s="1"/>
  <c r="I155" i="1"/>
  <c r="I156" i="1" s="1"/>
  <c r="G155" i="1"/>
  <c r="F155" i="1"/>
  <c r="E155" i="1"/>
  <c r="BJ154" i="1"/>
  <c r="BJ156" i="1" s="1"/>
  <c r="BI154" i="1"/>
  <c r="BI156" i="1" s="1"/>
  <c r="BH154" i="1"/>
  <c r="BG154" i="1"/>
  <c r="BG156" i="1" s="1"/>
  <c r="BF154" i="1"/>
  <c r="BE154" i="1"/>
  <c r="BE156" i="1" s="1"/>
  <c r="BD154" i="1"/>
  <c r="BC154" i="1"/>
  <c r="BB154" i="1"/>
  <c r="BB156" i="1" s="1"/>
  <c r="BA154" i="1"/>
  <c r="AY154" i="1"/>
  <c r="AX154" i="1"/>
  <c r="AX156" i="1" s="1"/>
  <c r="AW154" i="1"/>
  <c r="AV154" i="1"/>
  <c r="AU154" i="1"/>
  <c r="AU156" i="1" s="1"/>
  <c r="AT154" i="1"/>
  <c r="AS154" i="1"/>
  <c r="AS156" i="1" s="1"/>
  <c r="AR154" i="1"/>
  <c r="AQ154" i="1"/>
  <c r="AQ156" i="1" s="1"/>
  <c r="AP154" i="1"/>
  <c r="AP156" i="1" s="1"/>
  <c r="AO154" i="1"/>
  <c r="AN154" i="1"/>
  <c r="AL154" i="1"/>
  <c r="AK154" i="1"/>
  <c r="AJ154" i="1"/>
  <c r="AI154" i="1"/>
  <c r="AH154" i="1"/>
  <c r="AG154" i="1"/>
  <c r="AF154" i="1"/>
  <c r="AD154" i="1"/>
  <c r="X154" i="1"/>
  <c r="W154" i="1"/>
  <c r="U154" i="1"/>
  <c r="P154" i="1"/>
  <c r="N154" i="1"/>
  <c r="N156" i="1" s="1"/>
  <c r="L154" i="1"/>
  <c r="L156" i="1" s="1"/>
  <c r="I154" i="1"/>
  <c r="G154" i="1"/>
  <c r="G156" i="1" s="1"/>
  <c r="F154" i="1"/>
  <c r="F156" i="1" s="1"/>
  <c r="E154" i="1"/>
  <c r="E156" i="1" s="1"/>
  <c r="BJ153" i="1"/>
  <c r="BI153" i="1"/>
  <c r="BH153" i="1"/>
  <c r="BF153" i="1"/>
  <c r="BE153" i="1"/>
  <c r="BB153" i="1"/>
  <c r="AX153" i="1"/>
  <c r="AT153" i="1"/>
  <c r="AS153" i="1"/>
  <c r="AR153" i="1"/>
  <c r="AP153" i="1"/>
  <c r="AL153" i="1"/>
  <c r="AJ153" i="1"/>
  <c r="AH153" i="1"/>
  <c r="AF153" i="1"/>
  <c r="X153" i="1"/>
  <c r="W153" i="1"/>
  <c r="L153" i="1"/>
  <c r="F153" i="1"/>
  <c r="BJ152" i="1"/>
  <c r="BI152" i="1"/>
  <c r="BH152" i="1"/>
  <c r="BG152" i="1"/>
  <c r="BG153" i="1" s="1"/>
  <c r="BF152" i="1"/>
  <c r="BE152" i="1"/>
  <c r="BD152" i="1"/>
  <c r="BD153" i="1" s="1"/>
  <c r="BC152" i="1"/>
  <c r="BC153" i="1" s="1"/>
  <c r="BB152" i="1"/>
  <c r="AY152" i="1"/>
  <c r="AY153" i="1" s="1"/>
  <c r="AX152" i="1"/>
  <c r="AW152" i="1"/>
  <c r="AW153" i="1" s="1"/>
  <c r="AV152" i="1"/>
  <c r="AV153" i="1" s="1"/>
  <c r="AU152" i="1"/>
  <c r="AU153" i="1" s="1"/>
  <c r="AT152" i="1"/>
  <c r="AS152" i="1"/>
  <c r="AR152" i="1"/>
  <c r="AQ152" i="1"/>
  <c r="AQ153" i="1" s="1"/>
  <c r="AP152" i="1"/>
  <c r="AO152" i="1"/>
  <c r="AO153" i="1" s="1"/>
  <c r="AN152" i="1"/>
  <c r="AN153" i="1" s="1"/>
  <c r="AL152" i="1"/>
  <c r="AK152" i="1"/>
  <c r="AK153" i="1" s="1"/>
  <c r="AJ152" i="1"/>
  <c r="AI152" i="1"/>
  <c r="AI153" i="1" s="1"/>
  <c r="AH152" i="1"/>
  <c r="AG152" i="1"/>
  <c r="AF152" i="1"/>
  <c r="AD152" i="1"/>
  <c r="AD153" i="1" s="1"/>
  <c r="Y152" i="1"/>
  <c r="Y153" i="1" s="1"/>
  <c r="X152" i="1"/>
  <c r="W152" i="1"/>
  <c r="U152" i="1"/>
  <c r="U153" i="1" s="1"/>
  <c r="P152" i="1"/>
  <c r="P153" i="1" s="1"/>
  <c r="N152" i="1"/>
  <c r="N153" i="1" s="1"/>
  <c r="L152" i="1"/>
  <c r="I152" i="1"/>
  <c r="I153" i="1" s="1"/>
  <c r="G152" i="1"/>
  <c r="F152" i="1"/>
  <c r="E152" i="1"/>
  <c r="E153" i="1" s="1"/>
  <c r="BD151" i="1"/>
  <c r="AT151" i="1"/>
  <c r="AI151" i="1"/>
  <c r="F151" i="1"/>
  <c r="BJ150" i="1"/>
  <c r="BI150" i="1"/>
  <c r="BH150" i="1"/>
  <c r="BG150" i="1"/>
  <c r="BF150" i="1"/>
  <c r="BE150" i="1"/>
  <c r="BD150" i="1"/>
  <c r="BC150" i="1"/>
  <c r="BB150" i="1"/>
  <c r="BK150" i="1" s="1"/>
  <c r="AC150" i="1" s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A150" i="1" s="1"/>
  <c r="AL150" i="1"/>
  <c r="AK150" i="1"/>
  <c r="AJ150" i="1"/>
  <c r="AI150" i="1"/>
  <c r="AH150" i="1"/>
  <c r="AG150" i="1"/>
  <c r="AF150" i="1"/>
  <c r="AD150" i="1"/>
  <c r="X150" i="1"/>
  <c r="U150" i="1"/>
  <c r="R150" i="1"/>
  <c r="P150" i="1"/>
  <c r="N150" i="1"/>
  <c r="L150" i="1"/>
  <c r="W150" i="1" s="1"/>
  <c r="Y150" i="1" s="1"/>
  <c r="I150" i="1"/>
  <c r="G150" i="1"/>
  <c r="F150" i="1"/>
  <c r="E150" i="1"/>
  <c r="J150" i="1" s="1"/>
  <c r="T150" i="1" s="1"/>
  <c r="V150" i="1" s="1"/>
  <c r="BJ149" i="1"/>
  <c r="BI149" i="1"/>
  <c r="BH149" i="1"/>
  <c r="BG149" i="1"/>
  <c r="BF149" i="1"/>
  <c r="BE149" i="1"/>
  <c r="BD149" i="1"/>
  <c r="BC149" i="1"/>
  <c r="BB149" i="1"/>
  <c r="BA149" i="1"/>
  <c r="AY149" i="1"/>
  <c r="AX149" i="1"/>
  <c r="AW149" i="1"/>
  <c r="AV149" i="1"/>
  <c r="AU149" i="1"/>
  <c r="AT149" i="1"/>
  <c r="AS149" i="1"/>
  <c r="AR149" i="1"/>
  <c r="AR151" i="1" s="1"/>
  <c r="AQ149" i="1"/>
  <c r="AP149" i="1"/>
  <c r="AO149" i="1"/>
  <c r="AZ149" i="1" s="1"/>
  <c r="AB149" i="1" s="1"/>
  <c r="AN149" i="1"/>
  <c r="AL149" i="1"/>
  <c r="AK149" i="1"/>
  <c r="AJ149" i="1"/>
  <c r="AI149" i="1"/>
  <c r="AH149" i="1"/>
  <c r="AG149" i="1"/>
  <c r="AF149" i="1"/>
  <c r="AD149" i="1"/>
  <c r="X149" i="1"/>
  <c r="U149" i="1"/>
  <c r="P149" i="1"/>
  <c r="N149" i="1"/>
  <c r="L149" i="1"/>
  <c r="W149" i="1" s="1"/>
  <c r="Y149" i="1" s="1"/>
  <c r="I149" i="1"/>
  <c r="G149" i="1"/>
  <c r="F149" i="1"/>
  <c r="E149" i="1"/>
  <c r="J149" i="1" s="1"/>
  <c r="T149" i="1" s="1"/>
  <c r="V149" i="1" s="1"/>
  <c r="BJ148" i="1"/>
  <c r="BI148" i="1"/>
  <c r="BH148" i="1"/>
  <c r="BG148" i="1"/>
  <c r="BF148" i="1"/>
  <c r="BE148" i="1"/>
  <c r="BD148" i="1"/>
  <c r="BC148" i="1"/>
  <c r="BK148" i="1" s="1"/>
  <c r="AC148" i="1" s="1"/>
  <c r="BB148" i="1"/>
  <c r="BA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Z148" i="1" s="1"/>
  <c r="AB148" i="1" s="1"/>
  <c r="AL148" i="1"/>
  <c r="AK148" i="1"/>
  <c r="AJ148" i="1"/>
  <c r="AI148" i="1"/>
  <c r="AH148" i="1"/>
  <c r="AG148" i="1"/>
  <c r="AF148" i="1"/>
  <c r="AM148" i="1" s="1"/>
  <c r="AA148" i="1" s="1"/>
  <c r="AD148" i="1"/>
  <c r="X148" i="1"/>
  <c r="W148" i="1"/>
  <c r="Y148" i="1" s="1"/>
  <c r="U148" i="1"/>
  <c r="U151" i="1" s="1"/>
  <c r="P148" i="1"/>
  <c r="N148" i="1"/>
  <c r="L148" i="1"/>
  <c r="I148" i="1"/>
  <c r="I151" i="1" s="1"/>
  <c r="G148" i="1"/>
  <c r="F148" i="1"/>
  <c r="E148" i="1"/>
  <c r="J148" i="1" s="1"/>
  <c r="BJ147" i="1"/>
  <c r="BJ151" i="1" s="1"/>
  <c r="BI147" i="1"/>
  <c r="BH147" i="1"/>
  <c r="BH151" i="1" s="1"/>
  <c r="BG147" i="1"/>
  <c r="BG151" i="1" s="1"/>
  <c r="BF147" i="1"/>
  <c r="BF151" i="1" s="1"/>
  <c r="BE147" i="1"/>
  <c r="BE151" i="1" s="1"/>
  <c r="BD147" i="1"/>
  <c r="BC147" i="1"/>
  <c r="BC151" i="1" s="1"/>
  <c r="BB147" i="1"/>
  <c r="BA147" i="1" s="1"/>
  <c r="AY147" i="1"/>
  <c r="AY151" i="1" s="1"/>
  <c r="AX147" i="1"/>
  <c r="AX151" i="1" s="1"/>
  <c r="AW147" i="1"/>
  <c r="AV147" i="1"/>
  <c r="AU147" i="1"/>
  <c r="AU151" i="1" s="1"/>
  <c r="AT147" i="1"/>
  <c r="AS147" i="1"/>
  <c r="AS151" i="1" s="1"/>
  <c r="AR147" i="1"/>
  <c r="AQ147" i="1"/>
  <c r="AQ151" i="1" s="1"/>
  <c r="AP147" i="1"/>
  <c r="AP151" i="1" s="1"/>
  <c r="AO147" i="1"/>
  <c r="AN147" i="1"/>
  <c r="AL147" i="1"/>
  <c r="AL151" i="1" s="1"/>
  <c r="AK147" i="1"/>
  <c r="AK151" i="1" s="1"/>
  <c r="AJ147" i="1"/>
  <c r="AJ151" i="1" s="1"/>
  <c r="AI147" i="1"/>
  <c r="AH147" i="1"/>
  <c r="AH151" i="1" s="1"/>
  <c r="AG147" i="1"/>
  <c r="AF147" i="1"/>
  <c r="AD147" i="1"/>
  <c r="AD151" i="1" s="1"/>
  <c r="X147" i="1"/>
  <c r="X151" i="1" s="1"/>
  <c r="U147" i="1"/>
  <c r="T147" i="1"/>
  <c r="P147" i="1"/>
  <c r="P151" i="1" s="1"/>
  <c r="N147" i="1"/>
  <c r="N151" i="1" s="1"/>
  <c r="L147" i="1"/>
  <c r="W147" i="1" s="1"/>
  <c r="Y147" i="1" s="1"/>
  <c r="I147" i="1"/>
  <c r="G147" i="1"/>
  <c r="G151" i="1" s="1"/>
  <c r="F147" i="1"/>
  <c r="J147" i="1" s="1"/>
  <c r="E147" i="1"/>
  <c r="BJ145" i="1"/>
  <c r="BI145" i="1"/>
  <c r="BH145" i="1"/>
  <c r="BG145" i="1"/>
  <c r="BF145" i="1"/>
  <c r="BE145" i="1"/>
  <c r="BD145" i="1"/>
  <c r="BC145" i="1"/>
  <c r="BK145" i="1" s="1"/>
  <c r="AC145" i="1" s="1"/>
  <c r="BB145" i="1"/>
  <c r="BA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Z145" i="1" s="1"/>
  <c r="AL145" i="1"/>
  <c r="AK145" i="1"/>
  <c r="AM145" i="1" s="1"/>
  <c r="AA145" i="1" s="1"/>
  <c r="AJ145" i="1"/>
  <c r="AI145" i="1"/>
  <c r="AH145" i="1"/>
  <c r="AG145" i="1"/>
  <c r="AF145" i="1"/>
  <c r="AD145" i="1"/>
  <c r="AB145" i="1"/>
  <c r="X145" i="1"/>
  <c r="U145" i="1"/>
  <c r="P145" i="1"/>
  <c r="N145" i="1"/>
  <c r="L145" i="1"/>
  <c r="W145" i="1" s="1"/>
  <c r="Y145" i="1" s="1"/>
  <c r="I145" i="1"/>
  <c r="G145" i="1"/>
  <c r="F145" i="1"/>
  <c r="E145" i="1"/>
  <c r="BJ144" i="1"/>
  <c r="BI144" i="1"/>
  <c r="BH144" i="1"/>
  <c r="BG144" i="1"/>
  <c r="BF144" i="1"/>
  <c r="BE144" i="1"/>
  <c r="BD144" i="1"/>
  <c r="BC144" i="1"/>
  <c r="BB144" i="1"/>
  <c r="BA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Z144" i="1" s="1"/>
  <c r="AB144" i="1" s="1"/>
  <c r="AL144" i="1"/>
  <c r="AK144" i="1"/>
  <c r="AJ144" i="1"/>
  <c r="AI144" i="1"/>
  <c r="AH144" i="1"/>
  <c r="AG144" i="1"/>
  <c r="AF144" i="1"/>
  <c r="AD144" i="1"/>
  <c r="X144" i="1"/>
  <c r="U144" i="1"/>
  <c r="P144" i="1"/>
  <c r="N144" i="1"/>
  <c r="L144" i="1"/>
  <c r="W144" i="1" s="1"/>
  <c r="Y144" i="1" s="1"/>
  <c r="I144" i="1"/>
  <c r="G144" i="1"/>
  <c r="F144" i="1"/>
  <c r="E144" i="1"/>
  <c r="BJ143" i="1"/>
  <c r="BI143" i="1"/>
  <c r="BH143" i="1"/>
  <c r="BG143" i="1"/>
  <c r="BF143" i="1"/>
  <c r="BE143" i="1"/>
  <c r="BD143" i="1"/>
  <c r="BC143" i="1"/>
  <c r="BB143" i="1"/>
  <c r="BA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L143" i="1"/>
  <c r="AK143" i="1"/>
  <c r="AJ143" i="1"/>
  <c r="AI143" i="1"/>
  <c r="AH143" i="1"/>
  <c r="AG143" i="1"/>
  <c r="AF143" i="1"/>
  <c r="AD143" i="1"/>
  <c r="Y143" i="1"/>
  <c r="X143" i="1"/>
  <c r="W143" i="1"/>
  <c r="U143" i="1"/>
  <c r="P143" i="1"/>
  <c r="N143" i="1"/>
  <c r="L143" i="1"/>
  <c r="I143" i="1"/>
  <c r="G143" i="1"/>
  <c r="F143" i="1"/>
  <c r="E143" i="1"/>
  <c r="J143" i="1" s="1"/>
  <c r="BJ142" i="1"/>
  <c r="BI142" i="1"/>
  <c r="BH142" i="1"/>
  <c r="BG142" i="1"/>
  <c r="BF142" i="1"/>
  <c r="BE142" i="1"/>
  <c r="BD142" i="1"/>
  <c r="BC142" i="1"/>
  <c r="BB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L142" i="1"/>
  <c r="AK142" i="1"/>
  <c r="AJ142" i="1"/>
  <c r="AI142" i="1"/>
  <c r="AH142" i="1"/>
  <c r="AG142" i="1"/>
  <c r="AF142" i="1"/>
  <c r="AM142" i="1" s="1"/>
  <c r="AA142" i="1" s="1"/>
  <c r="AD142" i="1"/>
  <c r="Y142" i="1"/>
  <c r="X142" i="1"/>
  <c r="W142" i="1"/>
  <c r="U142" i="1"/>
  <c r="P142" i="1"/>
  <c r="N142" i="1"/>
  <c r="L142" i="1"/>
  <c r="I142" i="1"/>
  <c r="G142" i="1"/>
  <c r="F142" i="1"/>
  <c r="E142" i="1"/>
  <c r="BJ141" i="1"/>
  <c r="BI141" i="1"/>
  <c r="BH141" i="1"/>
  <c r="BG141" i="1"/>
  <c r="BF141" i="1"/>
  <c r="BE141" i="1"/>
  <c r="BD141" i="1"/>
  <c r="BC141" i="1"/>
  <c r="BB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L141" i="1"/>
  <c r="AK141" i="1"/>
  <c r="AJ141" i="1"/>
  <c r="AI141" i="1"/>
  <c r="AH141" i="1"/>
  <c r="AG141" i="1"/>
  <c r="AF141" i="1"/>
  <c r="AD141" i="1"/>
  <c r="Y141" i="1"/>
  <c r="X141" i="1"/>
  <c r="W141" i="1"/>
  <c r="U141" i="1"/>
  <c r="P141" i="1"/>
  <c r="N141" i="1"/>
  <c r="L141" i="1"/>
  <c r="J141" i="1"/>
  <c r="T141" i="1" s="1"/>
  <c r="V141" i="1" s="1"/>
  <c r="I141" i="1"/>
  <c r="G141" i="1"/>
  <c r="F141" i="1"/>
  <c r="E141" i="1"/>
  <c r="BJ140" i="1"/>
  <c r="BI140" i="1"/>
  <c r="BH140" i="1"/>
  <c r="BG140" i="1"/>
  <c r="BF140" i="1"/>
  <c r="BE140" i="1"/>
  <c r="BD140" i="1"/>
  <c r="BC140" i="1"/>
  <c r="BB140" i="1"/>
  <c r="AY140" i="1"/>
  <c r="AX140" i="1"/>
  <c r="AW140" i="1"/>
  <c r="AV140" i="1"/>
  <c r="AU140" i="1"/>
  <c r="AT140" i="1"/>
  <c r="AS140" i="1"/>
  <c r="AR140" i="1"/>
  <c r="AZ140" i="1" s="1"/>
  <c r="AB140" i="1" s="1"/>
  <c r="AQ140" i="1"/>
  <c r="AP140" i="1"/>
  <c r="AO140" i="1"/>
  <c r="AN140" i="1"/>
  <c r="AL140" i="1"/>
  <c r="AK140" i="1"/>
  <c r="AJ140" i="1"/>
  <c r="AI140" i="1"/>
  <c r="AH140" i="1"/>
  <c r="AG140" i="1"/>
  <c r="AF140" i="1"/>
  <c r="AD140" i="1"/>
  <c r="X140" i="1"/>
  <c r="W140" i="1"/>
  <c r="Y140" i="1" s="1"/>
  <c r="U140" i="1"/>
  <c r="P140" i="1"/>
  <c r="N140" i="1"/>
  <c r="L140" i="1"/>
  <c r="I140" i="1"/>
  <c r="G140" i="1"/>
  <c r="F140" i="1"/>
  <c r="J140" i="1" s="1"/>
  <c r="E140" i="1"/>
  <c r="BJ139" i="1"/>
  <c r="BI139" i="1"/>
  <c r="BH139" i="1"/>
  <c r="BG139" i="1"/>
  <c r="BF139" i="1"/>
  <c r="BE139" i="1"/>
  <c r="BD139" i="1"/>
  <c r="BC139" i="1"/>
  <c r="BK139" i="1" s="1"/>
  <c r="AC139" i="1" s="1"/>
  <c r="BB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L139" i="1"/>
  <c r="AK139" i="1"/>
  <c r="AJ139" i="1"/>
  <c r="AI139" i="1"/>
  <c r="AH139" i="1"/>
  <c r="AM139" i="1" s="1"/>
  <c r="AA139" i="1" s="1"/>
  <c r="AG139" i="1"/>
  <c r="AF139" i="1"/>
  <c r="AD139" i="1"/>
  <c r="X139" i="1"/>
  <c r="W139" i="1"/>
  <c r="U139" i="1"/>
  <c r="P139" i="1"/>
  <c r="N139" i="1"/>
  <c r="L139" i="1"/>
  <c r="J139" i="1"/>
  <c r="I139" i="1"/>
  <c r="G139" i="1"/>
  <c r="F139" i="1"/>
  <c r="E139" i="1"/>
  <c r="BJ138" i="1"/>
  <c r="BI138" i="1"/>
  <c r="BH138" i="1"/>
  <c r="BG138" i="1"/>
  <c r="BF138" i="1"/>
  <c r="BE138" i="1"/>
  <c r="BD138" i="1"/>
  <c r="BC138" i="1"/>
  <c r="BB138" i="1"/>
  <c r="AY138" i="1"/>
  <c r="AX138" i="1"/>
  <c r="AW138" i="1"/>
  <c r="AV138" i="1"/>
  <c r="AU138" i="1"/>
  <c r="AT138" i="1"/>
  <c r="AS138" i="1"/>
  <c r="AR138" i="1"/>
  <c r="AZ138" i="1" s="1"/>
  <c r="AB138" i="1" s="1"/>
  <c r="AQ138" i="1"/>
  <c r="AP138" i="1"/>
  <c r="AO138" i="1"/>
  <c r="AN138" i="1"/>
  <c r="AL138" i="1"/>
  <c r="AK138" i="1"/>
  <c r="AJ138" i="1"/>
  <c r="AI138" i="1"/>
  <c r="AH138" i="1"/>
  <c r="AG138" i="1"/>
  <c r="AF138" i="1"/>
  <c r="AD138" i="1"/>
  <c r="X138" i="1"/>
  <c r="W138" i="1"/>
  <c r="Y138" i="1" s="1"/>
  <c r="U138" i="1"/>
  <c r="P138" i="1"/>
  <c r="N138" i="1"/>
  <c r="L138" i="1"/>
  <c r="I138" i="1"/>
  <c r="J138" i="1" s="1"/>
  <c r="G138" i="1"/>
  <c r="F138" i="1"/>
  <c r="E138" i="1"/>
  <c r="BJ137" i="1"/>
  <c r="BI137" i="1"/>
  <c r="BH137" i="1"/>
  <c r="BG137" i="1"/>
  <c r="BF137" i="1"/>
  <c r="BE137" i="1"/>
  <c r="BD137" i="1"/>
  <c r="BC137" i="1"/>
  <c r="BK137" i="1" s="1"/>
  <c r="AC137" i="1" s="1"/>
  <c r="BB137" i="1"/>
  <c r="AY137" i="1"/>
  <c r="AX137" i="1"/>
  <c r="AW137" i="1"/>
  <c r="AV137" i="1"/>
  <c r="AU137" i="1"/>
  <c r="AT137" i="1"/>
  <c r="AS137" i="1"/>
  <c r="AR137" i="1"/>
  <c r="AZ137" i="1" s="1"/>
  <c r="AB137" i="1" s="1"/>
  <c r="AQ137" i="1"/>
  <c r="AP137" i="1"/>
  <c r="AO137" i="1"/>
  <c r="AN137" i="1"/>
  <c r="AL137" i="1"/>
  <c r="AK137" i="1"/>
  <c r="AJ137" i="1"/>
  <c r="AI137" i="1"/>
  <c r="AH137" i="1"/>
  <c r="AG137" i="1"/>
  <c r="AF137" i="1"/>
  <c r="AD137" i="1"/>
  <c r="X137" i="1"/>
  <c r="Y137" i="1" s="1"/>
  <c r="U137" i="1"/>
  <c r="P137" i="1"/>
  <c r="N137" i="1"/>
  <c r="L137" i="1"/>
  <c r="W137" i="1" s="1"/>
  <c r="I137" i="1"/>
  <c r="G137" i="1"/>
  <c r="F137" i="1"/>
  <c r="E137" i="1"/>
  <c r="BJ136" i="1"/>
  <c r="BI136" i="1"/>
  <c r="BH136" i="1"/>
  <c r="BG136" i="1"/>
  <c r="BF136" i="1"/>
  <c r="BE136" i="1"/>
  <c r="BD136" i="1"/>
  <c r="BC136" i="1"/>
  <c r="BK136" i="1" s="1"/>
  <c r="AC136" i="1" s="1"/>
  <c r="BB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L136" i="1"/>
  <c r="AK136" i="1"/>
  <c r="AJ136" i="1"/>
  <c r="AI136" i="1"/>
  <c r="AH136" i="1"/>
  <c r="AG136" i="1"/>
  <c r="AF136" i="1"/>
  <c r="AD136" i="1"/>
  <c r="X136" i="1"/>
  <c r="U136" i="1"/>
  <c r="P136" i="1"/>
  <c r="N136" i="1"/>
  <c r="L136" i="1"/>
  <c r="W136" i="1" s="1"/>
  <c r="Y136" i="1" s="1"/>
  <c r="I136" i="1"/>
  <c r="G136" i="1"/>
  <c r="F136" i="1"/>
  <c r="E136" i="1"/>
  <c r="BJ135" i="1"/>
  <c r="BI135" i="1"/>
  <c r="BH135" i="1"/>
  <c r="BG135" i="1"/>
  <c r="BF135" i="1"/>
  <c r="BE135" i="1"/>
  <c r="BD135" i="1"/>
  <c r="BC135" i="1"/>
  <c r="BA135" i="1" s="1"/>
  <c r="BB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A135" i="1" s="1"/>
  <c r="AL135" i="1"/>
  <c r="AK135" i="1"/>
  <c r="AJ135" i="1"/>
  <c r="AI135" i="1"/>
  <c r="AH135" i="1"/>
  <c r="AG135" i="1"/>
  <c r="AF135" i="1"/>
  <c r="AD135" i="1"/>
  <c r="X135" i="1"/>
  <c r="U135" i="1"/>
  <c r="P135" i="1"/>
  <c r="N135" i="1"/>
  <c r="L135" i="1"/>
  <c r="W135" i="1" s="1"/>
  <c r="Y135" i="1" s="1"/>
  <c r="I135" i="1"/>
  <c r="G135" i="1"/>
  <c r="F135" i="1"/>
  <c r="E135" i="1"/>
  <c r="BJ134" i="1"/>
  <c r="BI134" i="1"/>
  <c r="BH134" i="1"/>
  <c r="BG134" i="1"/>
  <c r="BF134" i="1"/>
  <c r="BE134" i="1"/>
  <c r="BD134" i="1"/>
  <c r="BC134" i="1"/>
  <c r="BB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L134" i="1"/>
  <c r="AK134" i="1"/>
  <c r="AJ134" i="1"/>
  <c r="AI134" i="1"/>
  <c r="AH134" i="1"/>
  <c r="AG134" i="1"/>
  <c r="AM134" i="1" s="1"/>
  <c r="AA134" i="1" s="1"/>
  <c r="AF134" i="1"/>
  <c r="AD134" i="1"/>
  <c r="X134" i="1"/>
  <c r="U134" i="1"/>
  <c r="P134" i="1"/>
  <c r="N134" i="1"/>
  <c r="L134" i="1"/>
  <c r="W134" i="1" s="1"/>
  <c r="Y134" i="1" s="1"/>
  <c r="I134" i="1"/>
  <c r="G134" i="1"/>
  <c r="J134" i="1" s="1"/>
  <c r="F134" i="1"/>
  <c r="E134" i="1"/>
  <c r="BJ133" i="1"/>
  <c r="BI133" i="1"/>
  <c r="BH133" i="1"/>
  <c r="BG133" i="1"/>
  <c r="BF133" i="1"/>
  <c r="BE133" i="1"/>
  <c r="BD133" i="1"/>
  <c r="BC133" i="1"/>
  <c r="BB133" i="1"/>
  <c r="BA133" i="1"/>
  <c r="AY133" i="1"/>
  <c r="AX133" i="1"/>
  <c r="AW133" i="1"/>
  <c r="AV133" i="1"/>
  <c r="AU133" i="1"/>
  <c r="AT133" i="1"/>
  <c r="AS133" i="1"/>
  <c r="AR133" i="1"/>
  <c r="AQ133" i="1"/>
  <c r="AP133" i="1"/>
  <c r="AZ133" i="1" s="1"/>
  <c r="AB133" i="1" s="1"/>
  <c r="AO133" i="1"/>
  <c r="AN133" i="1"/>
  <c r="AL133" i="1"/>
  <c r="AK133" i="1"/>
  <c r="AJ133" i="1"/>
  <c r="AI133" i="1"/>
  <c r="AH133" i="1"/>
  <c r="AG133" i="1"/>
  <c r="AF133" i="1"/>
  <c r="AD133" i="1"/>
  <c r="X133" i="1"/>
  <c r="U133" i="1"/>
  <c r="P133" i="1"/>
  <c r="N133" i="1"/>
  <c r="L133" i="1"/>
  <c r="W133" i="1" s="1"/>
  <c r="Y133" i="1" s="1"/>
  <c r="I133" i="1"/>
  <c r="G133" i="1"/>
  <c r="F133" i="1"/>
  <c r="E133" i="1"/>
  <c r="BJ132" i="1"/>
  <c r="BI132" i="1"/>
  <c r="BH132" i="1"/>
  <c r="BG132" i="1"/>
  <c r="BF132" i="1"/>
  <c r="BE132" i="1"/>
  <c r="BD132" i="1"/>
  <c r="BC132" i="1"/>
  <c r="BB132" i="1"/>
  <c r="BA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Z132" i="1" s="1"/>
  <c r="AB132" i="1" s="1"/>
  <c r="AL132" i="1"/>
  <c r="AK132" i="1"/>
  <c r="AJ132" i="1"/>
  <c r="AI132" i="1"/>
  <c r="AH132" i="1"/>
  <c r="AG132" i="1"/>
  <c r="AF132" i="1"/>
  <c r="AD132" i="1"/>
  <c r="X132" i="1"/>
  <c r="W132" i="1"/>
  <c r="Y132" i="1" s="1"/>
  <c r="U132" i="1"/>
  <c r="P132" i="1"/>
  <c r="N132" i="1"/>
  <c r="L132" i="1"/>
  <c r="I132" i="1"/>
  <c r="J132" i="1" s="1"/>
  <c r="G132" i="1"/>
  <c r="F132" i="1"/>
  <c r="E132" i="1"/>
  <c r="BJ131" i="1"/>
  <c r="BI131" i="1"/>
  <c r="BH131" i="1"/>
  <c r="BG131" i="1"/>
  <c r="BF131" i="1"/>
  <c r="BE131" i="1"/>
  <c r="BD131" i="1"/>
  <c r="BC131" i="1"/>
  <c r="BB131" i="1"/>
  <c r="AY131" i="1"/>
  <c r="AX131" i="1"/>
  <c r="AW131" i="1"/>
  <c r="AV131" i="1"/>
  <c r="AU131" i="1"/>
  <c r="AT131" i="1"/>
  <c r="AS131" i="1"/>
  <c r="AR131" i="1"/>
  <c r="AZ131" i="1" s="1"/>
  <c r="AB131" i="1" s="1"/>
  <c r="AQ131" i="1"/>
  <c r="AP131" i="1"/>
  <c r="AO131" i="1"/>
  <c r="AN131" i="1"/>
  <c r="AL131" i="1"/>
  <c r="AK131" i="1"/>
  <c r="AJ131" i="1"/>
  <c r="AI131" i="1"/>
  <c r="AH131" i="1"/>
  <c r="AG131" i="1"/>
  <c r="AF131" i="1"/>
  <c r="AM131" i="1" s="1"/>
  <c r="AA131" i="1" s="1"/>
  <c r="AD131" i="1"/>
  <c r="X131" i="1"/>
  <c r="U131" i="1"/>
  <c r="P131" i="1"/>
  <c r="N131" i="1"/>
  <c r="L131" i="1"/>
  <c r="W131" i="1" s="1"/>
  <c r="Y131" i="1" s="1"/>
  <c r="I131" i="1"/>
  <c r="J131" i="1" s="1"/>
  <c r="G131" i="1"/>
  <c r="F131" i="1"/>
  <c r="E131" i="1"/>
  <c r="BJ130" i="1"/>
  <c r="BI130" i="1"/>
  <c r="BH130" i="1"/>
  <c r="BG130" i="1"/>
  <c r="BF130" i="1"/>
  <c r="BE130" i="1"/>
  <c r="BD130" i="1"/>
  <c r="BC130" i="1"/>
  <c r="BK130" i="1" s="1"/>
  <c r="AC130" i="1" s="1"/>
  <c r="BB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A130" i="1" s="1"/>
  <c r="AL130" i="1"/>
  <c r="AK130" i="1"/>
  <c r="AJ130" i="1"/>
  <c r="AI130" i="1"/>
  <c r="AH130" i="1"/>
  <c r="AG130" i="1"/>
  <c r="AF130" i="1"/>
  <c r="AD130" i="1"/>
  <c r="Y130" i="1"/>
  <c r="X130" i="1"/>
  <c r="W130" i="1"/>
  <c r="U130" i="1"/>
  <c r="P130" i="1"/>
  <c r="N130" i="1"/>
  <c r="L130" i="1"/>
  <c r="I130" i="1"/>
  <c r="G130" i="1"/>
  <c r="F130" i="1"/>
  <c r="E130" i="1"/>
  <c r="J130" i="1" s="1"/>
  <c r="BJ129" i="1"/>
  <c r="BI129" i="1"/>
  <c r="BH129" i="1"/>
  <c r="BG129" i="1"/>
  <c r="BF129" i="1"/>
  <c r="BE129" i="1"/>
  <c r="BD129" i="1"/>
  <c r="BC129" i="1"/>
  <c r="BB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Z129" i="1" s="1"/>
  <c r="AB129" i="1" s="1"/>
  <c r="AL129" i="1"/>
  <c r="AK129" i="1"/>
  <c r="AJ129" i="1"/>
  <c r="AI129" i="1"/>
  <c r="AH129" i="1"/>
  <c r="AG129" i="1"/>
  <c r="AF129" i="1"/>
  <c r="AD129" i="1"/>
  <c r="X129" i="1"/>
  <c r="U129" i="1"/>
  <c r="P129" i="1"/>
  <c r="N129" i="1"/>
  <c r="L129" i="1"/>
  <c r="W129" i="1" s="1"/>
  <c r="Y129" i="1" s="1"/>
  <c r="J129" i="1"/>
  <c r="I129" i="1"/>
  <c r="G129" i="1"/>
  <c r="F129" i="1"/>
  <c r="E129" i="1"/>
  <c r="BJ128" i="1"/>
  <c r="BI128" i="1"/>
  <c r="BH128" i="1"/>
  <c r="BG128" i="1"/>
  <c r="BF128" i="1"/>
  <c r="BE128" i="1"/>
  <c r="BD128" i="1"/>
  <c r="BC128" i="1"/>
  <c r="BB128" i="1"/>
  <c r="BA128" i="1"/>
  <c r="AY128" i="1"/>
  <c r="AX128" i="1"/>
  <c r="AW128" i="1"/>
  <c r="AV128" i="1"/>
  <c r="AU128" i="1"/>
  <c r="AT128" i="1"/>
  <c r="AS128" i="1"/>
  <c r="AR128" i="1"/>
  <c r="AZ128" i="1" s="1"/>
  <c r="AB128" i="1" s="1"/>
  <c r="AQ128" i="1"/>
  <c r="AP128" i="1"/>
  <c r="AO128" i="1"/>
  <c r="AN128" i="1"/>
  <c r="AL128" i="1"/>
  <c r="AK128" i="1"/>
  <c r="AJ128" i="1"/>
  <c r="AI128" i="1"/>
  <c r="AH128" i="1"/>
  <c r="AG128" i="1"/>
  <c r="AF128" i="1"/>
  <c r="AD128" i="1"/>
  <c r="X128" i="1"/>
  <c r="W128" i="1"/>
  <c r="Y128" i="1" s="1"/>
  <c r="U128" i="1"/>
  <c r="R128" i="1"/>
  <c r="P128" i="1"/>
  <c r="N128" i="1"/>
  <c r="L128" i="1"/>
  <c r="I128" i="1"/>
  <c r="G128" i="1"/>
  <c r="F128" i="1"/>
  <c r="E128" i="1"/>
  <c r="J128" i="1" s="1"/>
  <c r="T128" i="1" s="1"/>
  <c r="V128" i="1" s="1"/>
  <c r="BJ127" i="1"/>
  <c r="BI127" i="1"/>
  <c r="BH127" i="1"/>
  <c r="BG127" i="1"/>
  <c r="BF127" i="1"/>
  <c r="BE127" i="1"/>
  <c r="BD127" i="1"/>
  <c r="BC127" i="1"/>
  <c r="BA127" i="1" s="1"/>
  <c r="BB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Z127" i="1" s="1"/>
  <c r="AB127" i="1" s="1"/>
  <c r="AL127" i="1"/>
  <c r="AK127" i="1"/>
  <c r="AJ127" i="1"/>
  <c r="AI127" i="1"/>
  <c r="AH127" i="1"/>
  <c r="AG127" i="1"/>
  <c r="AF127" i="1"/>
  <c r="AM127" i="1" s="1"/>
  <c r="AA127" i="1" s="1"/>
  <c r="AD127" i="1"/>
  <c r="X127" i="1"/>
  <c r="U127" i="1"/>
  <c r="P127" i="1"/>
  <c r="N127" i="1"/>
  <c r="L127" i="1"/>
  <c r="W127" i="1" s="1"/>
  <c r="Y127" i="1" s="1"/>
  <c r="I127" i="1"/>
  <c r="G127" i="1"/>
  <c r="F127" i="1"/>
  <c r="E127" i="1"/>
  <c r="BJ126" i="1"/>
  <c r="BI126" i="1"/>
  <c r="BH126" i="1"/>
  <c r="BG126" i="1"/>
  <c r="BF126" i="1"/>
  <c r="BF146" i="1" s="1"/>
  <c r="BE126" i="1"/>
  <c r="BD126" i="1"/>
  <c r="BC126" i="1"/>
  <c r="BA126" i="1" s="1"/>
  <c r="BB126" i="1"/>
  <c r="AY126" i="1"/>
  <c r="AX126" i="1"/>
  <c r="AX146" i="1" s="1"/>
  <c r="AW126" i="1"/>
  <c r="AV126" i="1"/>
  <c r="AU126" i="1"/>
  <c r="AT126" i="1"/>
  <c r="AS126" i="1"/>
  <c r="AR126" i="1"/>
  <c r="AQ126" i="1"/>
  <c r="AP126" i="1"/>
  <c r="AO126" i="1"/>
  <c r="AN126" i="1"/>
  <c r="AZ126" i="1" s="1"/>
  <c r="AL126" i="1"/>
  <c r="AK126" i="1"/>
  <c r="AJ126" i="1"/>
  <c r="AI126" i="1"/>
  <c r="AH126" i="1"/>
  <c r="AG126" i="1"/>
  <c r="AF126" i="1"/>
  <c r="AD126" i="1"/>
  <c r="X126" i="1"/>
  <c r="U126" i="1"/>
  <c r="P126" i="1"/>
  <c r="N126" i="1"/>
  <c r="N146" i="1" s="1"/>
  <c r="L126" i="1"/>
  <c r="I126" i="1"/>
  <c r="G126" i="1"/>
  <c r="F126" i="1"/>
  <c r="E126" i="1"/>
  <c r="AS125" i="1"/>
  <c r="E125" i="1"/>
  <c r="BJ124" i="1"/>
  <c r="BI124" i="1"/>
  <c r="BH124" i="1"/>
  <c r="BG124" i="1"/>
  <c r="BF124" i="1"/>
  <c r="BE124" i="1"/>
  <c r="BD124" i="1"/>
  <c r="BC124" i="1"/>
  <c r="BB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Z124" i="1" s="1"/>
  <c r="AB124" i="1" s="1"/>
  <c r="AL124" i="1"/>
  <c r="AK124" i="1"/>
  <c r="AJ124" i="1"/>
  <c r="AI124" i="1"/>
  <c r="AH124" i="1"/>
  <c r="AG124" i="1"/>
  <c r="AF124" i="1"/>
  <c r="AD124" i="1"/>
  <c r="X124" i="1"/>
  <c r="U124" i="1"/>
  <c r="P124" i="1"/>
  <c r="N124" i="1"/>
  <c r="L124" i="1"/>
  <c r="W124" i="1" s="1"/>
  <c r="Y124" i="1" s="1"/>
  <c r="I124" i="1"/>
  <c r="J124" i="1" s="1"/>
  <c r="G124" i="1"/>
  <c r="F124" i="1"/>
  <c r="E124" i="1"/>
  <c r="BJ123" i="1"/>
  <c r="BI123" i="1"/>
  <c r="BH123" i="1"/>
  <c r="BG123" i="1"/>
  <c r="BF123" i="1"/>
  <c r="BE123" i="1"/>
  <c r="BD123" i="1"/>
  <c r="BC123" i="1"/>
  <c r="BB123" i="1"/>
  <c r="BA123" i="1"/>
  <c r="AY123" i="1"/>
  <c r="AX123" i="1"/>
  <c r="AW123" i="1"/>
  <c r="AV123" i="1"/>
  <c r="AU123" i="1"/>
  <c r="AT123" i="1"/>
  <c r="AS123" i="1"/>
  <c r="AR123" i="1"/>
  <c r="AQ123" i="1"/>
  <c r="AZ123" i="1" s="1"/>
  <c r="AB123" i="1" s="1"/>
  <c r="AP123" i="1"/>
  <c r="AO123" i="1"/>
  <c r="AN123" i="1"/>
  <c r="AL123" i="1"/>
  <c r="AK123" i="1"/>
  <c r="AJ123" i="1"/>
  <c r="AI123" i="1"/>
  <c r="AH123" i="1"/>
  <c r="AG123" i="1"/>
  <c r="AF123" i="1"/>
  <c r="AD123" i="1"/>
  <c r="Y123" i="1"/>
  <c r="X123" i="1"/>
  <c r="W123" i="1"/>
  <c r="U123" i="1"/>
  <c r="P123" i="1"/>
  <c r="N123" i="1"/>
  <c r="L123" i="1"/>
  <c r="I123" i="1"/>
  <c r="G123" i="1"/>
  <c r="F123" i="1"/>
  <c r="E123" i="1"/>
  <c r="J123" i="1" s="1"/>
  <c r="BJ122" i="1"/>
  <c r="BI122" i="1"/>
  <c r="BH122" i="1"/>
  <c r="BG122" i="1"/>
  <c r="BF122" i="1"/>
  <c r="BE122" i="1"/>
  <c r="BD122" i="1"/>
  <c r="BC122" i="1"/>
  <c r="BB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L122" i="1"/>
  <c r="AM122" i="1" s="1"/>
  <c r="AA122" i="1" s="1"/>
  <c r="AK122" i="1"/>
  <c r="AJ122" i="1"/>
  <c r="AI122" i="1"/>
  <c r="AH122" i="1"/>
  <c r="AG122" i="1"/>
  <c r="AF122" i="1"/>
  <c r="AD122" i="1"/>
  <c r="X122" i="1"/>
  <c r="U122" i="1"/>
  <c r="P122" i="1"/>
  <c r="N122" i="1"/>
  <c r="L122" i="1"/>
  <c r="W122" i="1" s="1"/>
  <c r="Y122" i="1" s="1"/>
  <c r="I122" i="1"/>
  <c r="G122" i="1"/>
  <c r="F122" i="1"/>
  <c r="E122" i="1"/>
  <c r="BJ121" i="1"/>
  <c r="BI121" i="1"/>
  <c r="BH121" i="1"/>
  <c r="BG121" i="1"/>
  <c r="BF121" i="1"/>
  <c r="BE121" i="1"/>
  <c r="BD121" i="1"/>
  <c r="BC121" i="1"/>
  <c r="BB121" i="1"/>
  <c r="BA121" i="1" s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Z121" i="1" s="1"/>
  <c r="AB121" i="1" s="1"/>
  <c r="AL121" i="1"/>
  <c r="AK121" i="1"/>
  <c r="AJ121" i="1"/>
  <c r="AI121" i="1"/>
  <c r="AH121" i="1"/>
  <c r="AG121" i="1"/>
  <c r="AF121" i="1"/>
  <c r="AD121" i="1"/>
  <c r="X121" i="1"/>
  <c r="W121" i="1"/>
  <c r="U121" i="1"/>
  <c r="P121" i="1"/>
  <c r="N121" i="1"/>
  <c r="L121" i="1"/>
  <c r="J121" i="1"/>
  <c r="I121" i="1"/>
  <c r="G121" i="1"/>
  <c r="F121" i="1"/>
  <c r="E121" i="1"/>
  <c r="BJ120" i="1"/>
  <c r="BI120" i="1"/>
  <c r="BH120" i="1"/>
  <c r="BG120" i="1"/>
  <c r="BF120" i="1"/>
  <c r="BE120" i="1"/>
  <c r="BD120" i="1"/>
  <c r="BC120" i="1"/>
  <c r="BB120" i="1"/>
  <c r="BK120" i="1" s="1"/>
  <c r="AC120" i="1" s="1"/>
  <c r="AY120" i="1"/>
  <c r="AX120" i="1"/>
  <c r="AW120" i="1"/>
  <c r="AV120" i="1"/>
  <c r="AU120" i="1"/>
  <c r="AT120" i="1"/>
  <c r="AS120" i="1"/>
  <c r="AR120" i="1"/>
  <c r="AZ120" i="1" s="1"/>
  <c r="AB120" i="1" s="1"/>
  <c r="AQ120" i="1"/>
  <c r="AP120" i="1"/>
  <c r="AO120" i="1"/>
  <c r="AN120" i="1"/>
  <c r="AL120" i="1"/>
  <c r="AK120" i="1"/>
  <c r="AJ120" i="1"/>
  <c r="AI120" i="1"/>
  <c r="AH120" i="1"/>
  <c r="AG120" i="1"/>
  <c r="AF120" i="1"/>
  <c r="AM120" i="1" s="1"/>
  <c r="AA120" i="1" s="1"/>
  <c r="AD120" i="1"/>
  <c r="X120" i="1"/>
  <c r="U120" i="1"/>
  <c r="P120" i="1"/>
  <c r="N120" i="1"/>
  <c r="L120" i="1"/>
  <c r="W120" i="1" s="1"/>
  <c r="Y120" i="1" s="1"/>
  <c r="I120" i="1"/>
  <c r="G120" i="1"/>
  <c r="F120" i="1"/>
  <c r="E120" i="1"/>
  <c r="BJ119" i="1"/>
  <c r="BI119" i="1"/>
  <c r="BH119" i="1"/>
  <c r="BG119" i="1"/>
  <c r="BF119" i="1"/>
  <c r="BE119" i="1"/>
  <c r="BD119" i="1"/>
  <c r="BC119" i="1"/>
  <c r="BA119" i="1" s="1"/>
  <c r="BB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A119" i="1" s="1"/>
  <c r="AL119" i="1"/>
  <c r="AK119" i="1"/>
  <c r="AJ119" i="1"/>
  <c r="AI119" i="1"/>
  <c r="AH119" i="1"/>
  <c r="AG119" i="1"/>
  <c r="AF119" i="1"/>
  <c r="AD119" i="1"/>
  <c r="X119" i="1"/>
  <c r="W119" i="1"/>
  <c r="Y119" i="1" s="1"/>
  <c r="U119" i="1"/>
  <c r="P119" i="1"/>
  <c r="N119" i="1"/>
  <c r="L119" i="1"/>
  <c r="I119" i="1"/>
  <c r="G119" i="1"/>
  <c r="J119" i="1" s="1"/>
  <c r="F119" i="1"/>
  <c r="E119" i="1"/>
  <c r="BJ118" i="1"/>
  <c r="BI118" i="1"/>
  <c r="BH118" i="1"/>
  <c r="BG118" i="1"/>
  <c r="BF118" i="1"/>
  <c r="BE118" i="1"/>
  <c r="BD118" i="1"/>
  <c r="BC118" i="1"/>
  <c r="BB118" i="1"/>
  <c r="BA118" i="1" s="1"/>
  <c r="AY118" i="1"/>
  <c r="AX118" i="1"/>
  <c r="AW118" i="1"/>
  <c r="AV118" i="1"/>
  <c r="AU118" i="1"/>
  <c r="AT118" i="1"/>
  <c r="AS118" i="1"/>
  <c r="AR118" i="1"/>
  <c r="AQ118" i="1"/>
  <c r="AP118" i="1"/>
  <c r="AZ118" i="1" s="1"/>
  <c r="AB118" i="1" s="1"/>
  <c r="AO118" i="1"/>
  <c r="AN118" i="1"/>
  <c r="AL118" i="1"/>
  <c r="AK118" i="1"/>
  <c r="AJ118" i="1"/>
  <c r="AI118" i="1"/>
  <c r="AH118" i="1"/>
  <c r="AG118" i="1"/>
  <c r="AF118" i="1"/>
  <c r="AD118" i="1"/>
  <c r="X118" i="1"/>
  <c r="U118" i="1"/>
  <c r="P118" i="1"/>
  <c r="N118" i="1"/>
  <c r="L118" i="1"/>
  <c r="W118" i="1" s="1"/>
  <c r="Y118" i="1" s="1"/>
  <c r="I118" i="1"/>
  <c r="G118" i="1"/>
  <c r="J118" i="1" s="1"/>
  <c r="F118" i="1"/>
  <c r="E118" i="1"/>
  <c r="BJ117" i="1"/>
  <c r="BI117" i="1"/>
  <c r="BH117" i="1"/>
  <c r="BG117" i="1"/>
  <c r="BF117" i="1"/>
  <c r="BE117" i="1"/>
  <c r="BD117" i="1"/>
  <c r="BC117" i="1"/>
  <c r="BB117" i="1"/>
  <c r="BK117" i="1" s="1"/>
  <c r="AC117" i="1" s="1"/>
  <c r="BA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A117" i="1" s="1"/>
  <c r="AL117" i="1"/>
  <c r="AK117" i="1"/>
  <c r="AJ117" i="1"/>
  <c r="AI117" i="1"/>
  <c r="AH117" i="1"/>
  <c r="AG117" i="1"/>
  <c r="AF117" i="1"/>
  <c r="AD117" i="1"/>
  <c r="X117" i="1"/>
  <c r="U117" i="1"/>
  <c r="P117" i="1"/>
  <c r="N117" i="1"/>
  <c r="L117" i="1"/>
  <c r="W117" i="1" s="1"/>
  <c r="Y117" i="1" s="1"/>
  <c r="I117" i="1"/>
  <c r="G117" i="1"/>
  <c r="F117" i="1"/>
  <c r="E117" i="1"/>
  <c r="J117" i="1" s="1"/>
  <c r="BJ116" i="1"/>
  <c r="BI116" i="1"/>
  <c r="BH116" i="1"/>
  <c r="BG116" i="1"/>
  <c r="BF116" i="1"/>
  <c r="BE116" i="1"/>
  <c r="BD116" i="1"/>
  <c r="BC116" i="1"/>
  <c r="BB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L116" i="1"/>
  <c r="AK116" i="1"/>
  <c r="AJ116" i="1"/>
  <c r="AI116" i="1"/>
  <c r="AH116" i="1"/>
  <c r="AG116" i="1"/>
  <c r="AF116" i="1"/>
  <c r="AD116" i="1"/>
  <c r="X116" i="1"/>
  <c r="U116" i="1"/>
  <c r="P116" i="1"/>
  <c r="N116" i="1"/>
  <c r="L116" i="1"/>
  <c r="W116" i="1" s="1"/>
  <c r="Y116" i="1" s="1"/>
  <c r="I116" i="1"/>
  <c r="J116" i="1" s="1"/>
  <c r="G116" i="1"/>
  <c r="F116" i="1"/>
  <c r="E116" i="1"/>
  <c r="BJ115" i="1"/>
  <c r="BI115" i="1"/>
  <c r="BH115" i="1"/>
  <c r="BG115" i="1"/>
  <c r="BF115" i="1"/>
  <c r="BE115" i="1"/>
  <c r="BD115" i="1"/>
  <c r="BC115" i="1"/>
  <c r="BB115" i="1"/>
  <c r="BA115" i="1"/>
  <c r="AY115" i="1"/>
  <c r="AX115" i="1"/>
  <c r="AW115" i="1"/>
  <c r="AV115" i="1"/>
  <c r="AU115" i="1"/>
  <c r="AT115" i="1"/>
  <c r="AS115" i="1"/>
  <c r="AR115" i="1"/>
  <c r="AQ115" i="1"/>
  <c r="AZ115" i="1" s="1"/>
  <c r="AB115" i="1" s="1"/>
  <c r="AP115" i="1"/>
  <c r="AO115" i="1"/>
  <c r="AN115" i="1"/>
  <c r="AL115" i="1"/>
  <c r="AK115" i="1"/>
  <c r="AJ115" i="1"/>
  <c r="AI115" i="1"/>
  <c r="AH115" i="1"/>
  <c r="AG115" i="1"/>
  <c r="AF115" i="1"/>
  <c r="AD115" i="1"/>
  <c r="Y115" i="1"/>
  <c r="X115" i="1"/>
  <c r="W115" i="1"/>
  <c r="U115" i="1"/>
  <c r="P115" i="1"/>
  <c r="N115" i="1"/>
  <c r="L115" i="1"/>
  <c r="I115" i="1"/>
  <c r="G115" i="1"/>
  <c r="F115" i="1"/>
  <c r="E115" i="1"/>
  <c r="J115" i="1" s="1"/>
  <c r="BJ114" i="1"/>
  <c r="BI114" i="1"/>
  <c r="BH114" i="1"/>
  <c r="BG114" i="1"/>
  <c r="BF114" i="1"/>
  <c r="BE114" i="1"/>
  <c r="BD114" i="1"/>
  <c r="BC114" i="1"/>
  <c r="BB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L114" i="1"/>
  <c r="AM114" i="1" s="1"/>
  <c r="AA114" i="1" s="1"/>
  <c r="AK114" i="1"/>
  <c r="AJ114" i="1"/>
  <c r="AI114" i="1"/>
  <c r="AH114" i="1"/>
  <c r="AG114" i="1"/>
  <c r="AF114" i="1"/>
  <c r="AD114" i="1"/>
  <c r="X114" i="1"/>
  <c r="U114" i="1"/>
  <c r="P114" i="1"/>
  <c r="N114" i="1"/>
  <c r="L114" i="1"/>
  <c r="W114" i="1" s="1"/>
  <c r="Y114" i="1" s="1"/>
  <c r="I114" i="1"/>
  <c r="G114" i="1"/>
  <c r="F114" i="1"/>
  <c r="E114" i="1"/>
  <c r="BJ113" i="1"/>
  <c r="BI113" i="1"/>
  <c r="BH113" i="1"/>
  <c r="BG113" i="1"/>
  <c r="BF113" i="1"/>
  <c r="BE113" i="1"/>
  <c r="BD113" i="1"/>
  <c r="BC113" i="1"/>
  <c r="BB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Z113" i="1" s="1"/>
  <c r="AB113" i="1" s="1"/>
  <c r="AL113" i="1"/>
  <c r="AK113" i="1"/>
  <c r="AJ113" i="1"/>
  <c r="AI113" i="1"/>
  <c r="AH113" i="1"/>
  <c r="AG113" i="1"/>
  <c r="AF113" i="1"/>
  <c r="AD113" i="1"/>
  <c r="X113" i="1"/>
  <c r="U113" i="1"/>
  <c r="P113" i="1"/>
  <c r="N113" i="1"/>
  <c r="L113" i="1"/>
  <c r="W113" i="1" s="1"/>
  <c r="Y113" i="1" s="1"/>
  <c r="J113" i="1"/>
  <c r="I113" i="1"/>
  <c r="G113" i="1"/>
  <c r="F113" i="1"/>
  <c r="E113" i="1"/>
  <c r="BJ112" i="1"/>
  <c r="BI112" i="1"/>
  <c r="BH112" i="1"/>
  <c r="BG112" i="1"/>
  <c r="BF112" i="1"/>
  <c r="BE112" i="1"/>
  <c r="BD112" i="1"/>
  <c r="BC112" i="1"/>
  <c r="BB112" i="1"/>
  <c r="BA112" i="1" s="1"/>
  <c r="AY112" i="1"/>
  <c r="AX112" i="1"/>
  <c r="AW112" i="1"/>
  <c r="AV112" i="1"/>
  <c r="AU112" i="1"/>
  <c r="AT112" i="1"/>
  <c r="AS112" i="1"/>
  <c r="AR112" i="1"/>
  <c r="AZ112" i="1" s="1"/>
  <c r="AB112" i="1" s="1"/>
  <c r="AQ112" i="1"/>
  <c r="AP112" i="1"/>
  <c r="AO112" i="1"/>
  <c r="AN112" i="1"/>
  <c r="AL112" i="1"/>
  <c r="AK112" i="1"/>
  <c r="AJ112" i="1"/>
  <c r="AI112" i="1"/>
  <c r="AH112" i="1"/>
  <c r="AG112" i="1"/>
  <c r="AF112" i="1"/>
  <c r="AM112" i="1" s="1"/>
  <c r="AA112" i="1" s="1"/>
  <c r="AD112" i="1"/>
  <c r="X112" i="1"/>
  <c r="U112" i="1"/>
  <c r="P112" i="1"/>
  <c r="N112" i="1"/>
  <c r="L112" i="1"/>
  <c r="W112" i="1" s="1"/>
  <c r="Y112" i="1" s="1"/>
  <c r="I112" i="1"/>
  <c r="G112" i="1"/>
  <c r="F112" i="1"/>
  <c r="E112" i="1"/>
  <c r="BJ111" i="1"/>
  <c r="BI111" i="1"/>
  <c r="BH111" i="1"/>
  <c r="BG111" i="1"/>
  <c r="BF111" i="1"/>
  <c r="BE111" i="1"/>
  <c r="BD111" i="1"/>
  <c r="BC111" i="1"/>
  <c r="BA111" i="1" s="1"/>
  <c r="BB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A111" i="1" s="1"/>
  <c r="AL111" i="1"/>
  <c r="AK111" i="1"/>
  <c r="AJ111" i="1"/>
  <c r="AI111" i="1"/>
  <c r="AH111" i="1"/>
  <c r="AG111" i="1"/>
  <c r="AF111" i="1"/>
  <c r="AD111" i="1"/>
  <c r="X111" i="1"/>
  <c r="W111" i="1"/>
  <c r="Y111" i="1" s="1"/>
  <c r="U111" i="1"/>
  <c r="P111" i="1"/>
  <c r="N111" i="1"/>
  <c r="L111" i="1"/>
  <c r="J111" i="1"/>
  <c r="I111" i="1"/>
  <c r="G111" i="1"/>
  <c r="F111" i="1"/>
  <c r="E111" i="1"/>
  <c r="BJ110" i="1"/>
  <c r="BI110" i="1"/>
  <c r="BH110" i="1"/>
  <c r="BG110" i="1"/>
  <c r="BF110" i="1"/>
  <c r="BE110" i="1"/>
  <c r="BD110" i="1"/>
  <c r="BC110" i="1"/>
  <c r="BB110" i="1"/>
  <c r="AY110" i="1"/>
  <c r="AX110" i="1"/>
  <c r="AW110" i="1"/>
  <c r="AV110" i="1"/>
  <c r="AU110" i="1"/>
  <c r="AT110" i="1"/>
  <c r="AS110" i="1"/>
  <c r="AR110" i="1"/>
  <c r="AQ110" i="1"/>
  <c r="AP110" i="1"/>
  <c r="AZ110" i="1" s="1"/>
  <c r="AB110" i="1" s="1"/>
  <c r="AO110" i="1"/>
  <c r="AN110" i="1"/>
  <c r="AL110" i="1"/>
  <c r="AK110" i="1"/>
  <c r="AJ110" i="1"/>
  <c r="AI110" i="1"/>
  <c r="AH110" i="1"/>
  <c r="AG110" i="1"/>
  <c r="AF110" i="1"/>
  <c r="AD110" i="1"/>
  <c r="X110" i="1"/>
  <c r="U110" i="1"/>
  <c r="P110" i="1"/>
  <c r="N110" i="1"/>
  <c r="L110" i="1"/>
  <c r="W110" i="1" s="1"/>
  <c r="Y110" i="1" s="1"/>
  <c r="I110" i="1"/>
  <c r="G110" i="1"/>
  <c r="F110" i="1"/>
  <c r="J110" i="1" s="1"/>
  <c r="E110" i="1"/>
  <c r="BJ109" i="1"/>
  <c r="BI109" i="1"/>
  <c r="BH109" i="1"/>
  <c r="BG109" i="1"/>
  <c r="BF109" i="1"/>
  <c r="BE109" i="1"/>
  <c r="BD109" i="1"/>
  <c r="BC109" i="1"/>
  <c r="BB109" i="1"/>
  <c r="BA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L109" i="1"/>
  <c r="AK109" i="1"/>
  <c r="AM109" i="1" s="1"/>
  <c r="AA109" i="1" s="1"/>
  <c r="AJ109" i="1"/>
  <c r="AI109" i="1"/>
  <c r="AH109" i="1"/>
  <c r="AG109" i="1"/>
  <c r="AF109" i="1"/>
  <c r="AD109" i="1"/>
  <c r="Y109" i="1"/>
  <c r="X109" i="1"/>
  <c r="W109" i="1"/>
  <c r="U109" i="1"/>
  <c r="P109" i="1"/>
  <c r="N109" i="1"/>
  <c r="L109" i="1"/>
  <c r="I109" i="1"/>
  <c r="G109" i="1"/>
  <c r="F109" i="1"/>
  <c r="E109" i="1"/>
  <c r="BJ108" i="1"/>
  <c r="BI108" i="1"/>
  <c r="BH108" i="1"/>
  <c r="BG108" i="1"/>
  <c r="BF108" i="1"/>
  <c r="BE108" i="1"/>
  <c r="BD108" i="1"/>
  <c r="BC108" i="1"/>
  <c r="BB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L108" i="1"/>
  <c r="AK108" i="1"/>
  <c r="AJ108" i="1"/>
  <c r="AI108" i="1"/>
  <c r="AH108" i="1"/>
  <c r="AG108" i="1"/>
  <c r="AF108" i="1"/>
  <c r="AM108" i="1" s="1"/>
  <c r="AA108" i="1" s="1"/>
  <c r="AD108" i="1"/>
  <c r="X108" i="1"/>
  <c r="U108" i="1"/>
  <c r="P108" i="1"/>
  <c r="N108" i="1"/>
  <c r="L108" i="1"/>
  <c r="W108" i="1" s="1"/>
  <c r="Y108" i="1" s="1"/>
  <c r="I108" i="1"/>
  <c r="J108" i="1" s="1"/>
  <c r="G108" i="1"/>
  <c r="F108" i="1"/>
  <c r="E108" i="1"/>
  <c r="BJ107" i="1"/>
  <c r="BI107" i="1"/>
  <c r="BH107" i="1"/>
  <c r="BG107" i="1"/>
  <c r="BF107" i="1"/>
  <c r="BE107" i="1"/>
  <c r="BD107" i="1"/>
  <c r="BC107" i="1"/>
  <c r="BB107" i="1"/>
  <c r="BA107" i="1"/>
  <c r="AY107" i="1"/>
  <c r="AX107" i="1"/>
  <c r="AW107" i="1"/>
  <c r="AV107" i="1"/>
  <c r="AU107" i="1"/>
  <c r="AT107" i="1"/>
  <c r="AS107" i="1"/>
  <c r="AR107" i="1"/>
  <c r="AZ107" i="1" s="1"/>
  <c r="AB107" i="1" s="1"/>
  <c r="AQ107" i="1"/>
  <c r="AP107" i="1"/>
  <c r="AO107" i="1"/>
  <c r="AN107" i="1"/>
  <c r="AL107" i="1"/>
  <c r="AK107" i="1"/>
  <c r="AJ107" i="1"/>
  <c r="AI107" i="1"/>
  <c r="AH107" i="1"/>
  <c r="AG107" i="1"/>
  <c r="AF107" i="1"/>
  <c r="AD107" i="1"/>
  <c r="Y107" i="1"/>
  <c r="X107" i="1"/>
  <c r="W107" i="1"/>
  <c r="U107" i="1"/>
  <c r="P107" i="1"/>
  <c r="N107" i="1"/>
  <c r="L107" i="1"/>
  <c r="I107" i="1"/>
  <c r="G107" i="1"/>
  <c r="F107" i="1"/>
  <c r="E107" i="1"/>
  <c r="J107" i="1" s="1"/>
  <c r="BJ106" i="1"/>
  <c r="BI106" i="1"/>
  <c r="BH106" i="1"/>
  <c r="BG106" i="1"/>
  <c r="BF106" i="1"/>
  <c r="BE106" i="1"/>
  <c r="BD106" i="1"/>
  <c r="BC106" i="1"/>
  <c r="BB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Z106" i="1" s="1"/>
  <c r="AB106" i="1" s="1"/>
  <c r="AL106" i="1"/>
  <c r="AK106" i="1"/>
  <c r="AJ106" i="1"/>
  <c r="AI106" i="1"/>
  <c r="AH106" i="1"/>
  <c r="AG106" i="1"/>
  <c r="AF106" i="1"/>
  <c r="AM106" i="1" s="1"/>
  <c r="AA106" i="1" s="1"/>
  <c r="AD106" i="1"/>
  <c r="X106" i="1"/>
  <c r="U106" i="1"/>
  <c r="P106" i="1"/>
  <c r="N106" i="1"/>
  <c r="L106" i="1"/>
  <c r="W106" i="1" s="1"/>
  <c r="Y106" i="1" s="1"/>
  <c r="I106" i="1"/>
  <c r="G106" i="1"/>
  <c r="F106" i="1"/>
  <c r="E106" i="1"/>
  <c r="BJ105" i="1"/>
  <c r="BI105" i="1"/>
  <c r="BH105" i="1"/>
  <c r="BG105" i="1"/>
  <c r="BF105" i="1"/>
  <c r="BE105" i="1"/>
  <c r="BD105" i="1"/>
  <c r="BC105" i="1"/>
  <c r="BB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Z105" i="1" s="1"/>
  <c r="AB105" i="1" s="1"/>
  <c r="AL105" i="1"/>
  <c r="AK105" i="1"/>
  <c r="AJ105" i="1"/>
  <c r="AI105" i="1"/>
  <c r="AH105" i="1"/>
  <c r="AM105" i="1" s="1"/>
  <c r="AA105" i="1" s="1"/>
  <c r="AG105" i="1"/>
  <c r="AF105" i="1"/>
  <c r="AD105" i="1"/>
  <c r="X105" i="1"/>
  <c r="U105" i="1"/>
  <c r="P105" i="1"/>
  <c r="N105" i="1"/>
  <c r="L105" i="1"/>
  <c r="W105" i="1" s="1"/>
  <c r="Y105" i="1" s="1"/>
  <c r="I105" i="1"/>
  <c r="G105" i="1"/>
  <c r="J105" i="1" s="1"/>
  <c r="F105" i="1"/>
  <c r="E105" i="1"/>
  <c r="BJ104" i="1"/>
  <c r="BI104" i="1"/>
  <c r="BH104" i="1"/>
  <c r="BG104" i="1"/>
  <c r="BF104" i="1"/>
  <c r="BE104" i="1"/>
  <c r="BD104" i="1"/>
  <c r="BC104" i="1"/>
  <c r="BB104" i="1"/>
  <c r="AY104" i="1"/>
  <c r="AX104" i="1"/>
  <c r="AW104" i="1"/>
  <c r="AV104" i="1"/>
  <c r="AU104" i="1"/>
  <c r="AT104" i="1"/>
  <c r="AT125" i="1" s="1"/>
  <c r="AS104" i="1"/>
  <c r="AR104" i="1"/>
  <c r="AZ104" i="1" s="1"/>
  <c r="AB104" i="1" s="1"/>
  <c r="AQ104" i="1"/>
  <c r="AP104" i="1"/>
  <c r="AO104" i="1"/>
  <c r="AN104" i="1"/>
  <c r="AL104" i="1"/>
  <c r="AL125" i="1" s="1"/>
  <c r="AK104" i="1"/>
  <c r="AJ104" i="1"/>
  <c r="AI104" i="1"/>
  <c r="AH104" i="1"/>
  <c r="AG104" i="1"/>
  <c r="AF104" i="1"/>
  <c r="AD104" i="1"/>
  <c r="X104" i="1"/>
  <c r="U104" i="1"/>
  <c r="P104" i="1"/>
  <c r="N104" i="1"/>
  <c r="L104" i="1"/>
  <c r="W104" i="1" s="1"/>
  <c r="Y104" i="1" s="1"/>
  <c r="I104" i="1"/>
  <c r="G104" i="1"/>
  <c r="F104" i="1"/>
  <c r="F125" i="1" s="1"/>
  <c r="E104" i="1"/>
  <c r="BJ103" i="1"/>
  <c r="BI103" i="1"/>
  <c r="BH103" i="1"/>
  <c r="BG103" i="1"/>
  <c r="BF103" i="1"/>
  <c r="BE103" i="1"/>
  <c r="BD103" i="1"/>
  <c r="BC103" i="1"/>
  <c r="BB103" i="1"/>
  <c r="BA103" i="1"/>
  <c r="AY103" i="1"/>
  <c r="AY125" i="1" s="1"/>
  <c r="AX103" i="1"/>
  <c r="AW103" i="1"/>
  <c r="AW125" i="1" s="1"/>
  <c r="AV103" i="1"/>
  <c r="AU103" i="1"/>
  <c r="AT103" i="1"/>
  <c r="AS103" i="1"/>
  <c r="AR103" i="1"/>
  <c r="AQ103" i="1"/>
  <c r="AQ125" i="1" s="1"/>
  <c r="AP103" i="1"/>
  <c r="AO103" i="1"/>
  <c r="AO125" i="1" s="1"/>
  <c r="AN103" i="1"/>
  <c r="AL103" i="1"/>
  <c r="AK103" i="1"/>
  <c r="AK125" i="1" s="1"/>
  <c r="AJ103" i="1"/>
  <c r="AJ125" i="1" s="1"/>
  <c r="AI103" i="1"/>
  <c r="AH103" i="1"/>
  <c r="AG103" i="1"/>
  <c r="AG125" i="1" s="1"/>
  <c r="AF103" i="1"/>
  <c r="AD103" i="1"/>
  <c r="X103" i="1"/>
  <c r="W103" i="1"/>
  <c r="U103" i="1"/>
  <c r="P103" i="1"/>
  <c r="N103" i="1"/>
  <c r="L103" i="1"/>
  <c r="I103" i="1"/>
  <c r="G103" i="1"/>
  <c r="G125" i="1" s="1"/>
  <c r="F103" i="1"/>
  <c r="E103" i="1"/>
  <c r="AV102" i="1"/>
  <c r="BJ101" i="1"/>
  <c r="BI101" i="1"/>
  <c r="BH101" i="1"/>
  <c r="BG101" i="1"/>
  <c r="BF101" i="1"/>
  <c r="BE101" i="1"/>
  <c r="BD101" i="1"/>
  <c r="BC101" i="1"/>
  <c r="BB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L101" i="1"/>
  <c r="AK101" i="1"/>
  <c r="AJ101" i="1"/>
  <c r="AI101" i="1"/>
  <c r="AH101" i="1"/>
  <c r="AG101" i="1"/>
  <c r="AF101" i="1"/>
  <c r="AM101" i="1" s="1"/>
  <c r="AA101" i="1" s="1"/>
  <c r="AD101" i="1"/>
  <c r="Y101" i="1"/>
  <c r="X101" i="1"/>
  <c r="U101" i="1"/>
  <c r="P101" i="1"/>
  <c r="N101" i="1"/>
  <c r="R101" i="1" s="1"/>
  <c r="L101" i="1"/>
  <c r="W101" i="1" s="1"/>
  <c r="I101" i="1"/>
  <c r="G101" i="1"/>
  <c r="F101" i="1"/>
  <c r="E101" i="1"/>
  <c r="J101" i="1" s="1"/>
  <c r="T101" i="1" s="1"/>
  <c r="V101" i="1" s="1"/>
  <c r="BJ100" i="1"/>
  <c r="BI100" i="1"/>
  <c r="BH100" i="1"/>
  <c r="BG100" i="1"/>
  <c r="BF100" i="1"/>
  <c r="BE100" i="1"/>
  <c r="BD100" i="1"/>
  <c r="BC100" i="1"/>
  <c r="BB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L100" i="1"/>
  <c r="AK100" i="1"/>
  <c r="AJ100" i="1"/>
  <c r="AI100" i="1"/>
  <c r="AH100" i="1"/>
  <c r="AG100" i="1"/>
  <c r="AF100" i="1"/>
  <c r="AD100" i="1"/>
  <c r="X100" i="1"/>
  <c r="W100" i="1"/>
  <c r="Y100" i="1" s="1"/>
  <c r="U100" i="1"/>
  <c r="T100" i="1"/>
  <c r="V100" i="1" s="1"/>
  <c r="P100" i="1"/>
  <c r="N100" i="1"/>
  <c r="L100" i="1"/>
  <c r="J100" i="1"/>
  <c r="R100" i="1" s="1"/>
  <c r="I100" i="1"/>
  <c r="G100" i="1"/>
  <c r="F100" i="1"/>
  <c r="E100" i="1"/>
  <c r="BJ99" i="1"/>
  <c r="BI99" i="1"/>
  <c r="BH99" i="1"/>
  <c r="BG99" i="1"/>
  <c r="BF99" i="1"/>
  <c r="BE99" i="1"/>
  <c r="BD99" i="1"/>
  <c r="BC99" i="1"/>
  <c r="BB99" i="1"/>
  <c r="AY99" i="1"/>
  <c r="AX99" i="1"/>
  <c r="AW99" i="1"/>
  <c r="AV99" i="1"/>
  <c r="AU99" i="1"/>
  <c r="AT99" i="1"/>
  <c r="AS99" i="1"/>
  <c r="AR99" i="1"/>
  <c r="AQ99" i="1"/>
  <c r="AZ99" i="1" s="1"/>
  <c r="AB99" i="1" s="1"/>
  <c r="AP99" i="1"/>
  <c r="AO99" i="1"/>
  <c r="AN99" i="1"/>
  <c r="AL99" i="1"/>
  <c r="AK99" i="1"/>
  <c r="AJ99" i="1"/>
  <c r="AI99" i="1"/>
  <c r="AH99" i="1"/>
  <c r="AG99" i="1"/>
  <c r="AF99" i="1"/>
  <c r="AD99" i="1"/>
  <c r="Y99" i="1"/>
  <c r="X99" i="1"/>
  <c r="W99" i="1"/>
  <c r="U99" i="1"/>
  <c r="P99" i="1"/>
  <c r="N99" i="1"/>
  <c r="L99" i="1"/>
  <c r="J99" i="1"/>
  <c r="I99" i="1"/>
  <c r="G99" i="1"/>
  <c r="F99" i="1"/>
  <c r="E99" i="1"/>
  <c r="BJ98" i="1"/>
  <c r="BI98" i="1"/>
  <c r="BH98" i="1"/>
  <c r="BG98" i="1"/>
  <c r="BF98" i="1"/>
  <c r="BE98" i="1"/>
  <c r="BD98" i="1"/>
  <c r="BC98" i="1"/>
  <c r="BK98" i="1" s="1"/>
  <c r="AC98" i="1" s="1"/>
  <c r="BB98" i="1"/>
  <c r="AY98" i="1"/>
  <c r="AX98" i="1"/>
  <c r="AW98" i="1"/>
  <c r="AV98" i="1"/>
  <c r="AU98" i="1"/>
  <c r="AT98" i="1"/>
  <c r="AS98" i="1"/>
  <c r="AR98" i="1"/>
  <c r="AZ98" i="1" s="1"/>
  <c r="AB98" i="1" s="1"/>
  <c r="AQ98" i="1"/>
  <c r="AP98" i="1"/>
  <c r="AO98" i="1"/>
  <c r="AN98" i="1"/>
  <c r="AL98" i="1"/>
  <c r="AM98" i="1" s="1"/>
  <c r="AA98" i="1" s="1"/>
  <c r="AK98" i="1"/>
  <c r="AJ98" i="1"/>
  <c r="AI98" i="1"/>
  <c r="AH98" i="1"/>
  <c r="AG98" i="1"/>
  <c r="AF98" i="1"/>
  <c r="AD98" i="1"/>
  <c r="X98" i="1"/>
  <c r="W98" i="1"/>
  <c r="Y98" i="1" s="1"/>
  <c r="U98" i="1"/>
  <c r="P98" i="1"/>
  <c r="P102" i="1" s="1"/>
  <c r="N98" i="1"/>
  <c r="L98" i="1"/>
  <c r="I98" i="1"/>
  <c r="G98" i="1"/>
  <c r="F98" i="1"/>
  <c r="E98" i="1"/>
  <c r="BJ97" i="1"/>
  <c r="BI97" i="1"/>
  <c r="BH97" i="1"/>
  <c r="BG97" i="1"/>
  <c r="BF97" i="1"/>
  <c r="BE97" i="1"/>
  <c r="BD97" i="1"/>
  <c r="BC97" i="1"/>
  <c r="BK97" i="1" s="1"/>
  <c r="AC97" i="1" s="1"/>
  <c r="BB97" i="1"/>
  <c r="BA97" i="1" s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L97" i="1"/>
  <c r="AK97" i="1"/>
  <c r="AJ97" i="1"/>
  <c r="AI97" i="1"/>
  <c r="AH97" i="1"/>
  <c r="AG97" i="1"/>
  <c r="AM97" i="1" s="1"/>
  <c r="AA97" i="1" s="1"/>
  <c r="AF97" i="1"/>
  <c r="AD97" i="1"/>
  <c r="X97" i="1"/>
  <c r="W97" i="1"/>
  <c r="U97" i="1"/>
  <c r="P97" i="1"/>
  <c r="N97" i="1"/>
  <c r="L97" i="1"/>
  <c r="I97" i="1"/>
  <c r="G97" i="1"/>
  <c r="J97" i="1" s="1"/>
  <c r="F97" i="1"/>
  <c r="E97" i="1"/>
  <c r="BJ96" i="1"/>
  <c r="BI96" i="1"/>
  <c r="BH96" i="1"/>
  <c r="BG96" i="1"/>
  <c r="BF96" i="1"/>
  <c r="BE96" i="1"/>
  <c r="BD96" i="1"/>
  <c r="BC96" i="1"/>
  <c r="BB96" i="1"/>
  <c r="BA96" i="1"/>
  <c r="AY96" i="1"/>
  <c r="AX96" i="1"/>
  <c r="AW96" i="1"/>
  <c r="AV96" i="1"/>
  <c r="AU96" i="1"/>
  <c r="AT96" i="1"/>
  <c r="AS96" i="1"/>
  <c r="AR96" i="1"/>
  <c r="AZ96" i="1" s="1"/>
  <c r="AB96" i="1" s="1"/>
  <c r="AQ96" i="1"/>
  <c r="AP96" i="1"/>
  <c r="AO96" i="1"/>
  <c r="AN96" i="1"/>
  <c r="AL96" i="1"/>
  <c r="AK96" i="1"/>
  <c r="AJ96" i="1"/>
  <c r="AJ102" i="1" s="1"/>
  <c r="AI96" i="1"/>
  <c r="AH96" i="1"/>
  <c r="AG96" i="1"/>
  <c r="AF96" i="1"/>
  <c r="AD96" i="1"/>
  <c r="X96" i="1"/>
  <c r="U96" i="1"/>
  <c r="R96" i="1"/>
  <c r="P96" i="1"/>
  <c r="N96" i="1"/>
  <c r="L96" i="1"/>
  <c r="W96" i="1" s="1"/>
  <c r="I96" i="1"/>
  <c r="G96" i="1"/>
  <c r="F96" i="1"/>
  <c r="E96" i="1"/>
  <c r="J96" i="1" s="1"/>
  <c r="T96" i="1" s="1"/>
  <c r="V96" i="1" s="1"/>
  <c r="BJ95" i="1"/>
  <c r="BI95" i="1"/>
  <c r="BH95" i="1"/>
  <c r="BH102" i="1" s="1"/>
  <c r="BG95" i="1"/>
  <c r="BF95" i="1"/>
  <c r="BE95" i="1"/>
  <c r="BD95" i="1"/>
  <c r="BC95" i="1"/>
  <c r="BB95" i="1"/>
  <c r="BA95" i="1"/>
  <c r="AY95" i="1"/>
  <c r="AX95" i="1"/>
  <c r="AW95" i="1"/>
  <c r="AV95" i="1"/>
  <c r="AU95" i="1"/>
  <c r="AT95" i="1"/>
  <c r="AS95" i="1"/>
  <c r="AR95" i="1"/>
  <c r="AR102" i="1" s="1"/>
  <c r="AQ95" i="1"/>
  <c r="AP95" i="1"/>
  <c r="AO95" i="1"/>
  <c r="AN95" i="1"/>
  <c r="AZ95" i="1" s="1"/>
  <c r="AB95" i="1" s="1"/>
  <c r="AL95" i="1"/>
  <c r="AK95" i="1"/>
  <c r="AJ95" i="1"/>
  <c r="AI95" i="1"/>
  <c r="AH95" i="1"/>
  <c r="AG95" i="1"/>
  <c r="AF95" i="1"/>
  <c r="AM95" i="1" s="1"/>
  <c r="AA95" i="1" s="1"/>
  <c r="AD95" i="1"/>
  <c r="X95" i="1"/>
  <c r="U95" i="1"/>
  <c r="P95" i="1"/>
  <c r="N95" i="1"/>
  <c r="L95" i="1"/>
  <c r="W95" i="1" s="1"/>
  <c r="Y95" i="1" s="1"/>
  <c r="I95" i="1"/>
  <c r="G95" i="1"/>
  <c r="F95" i="1"/>
  <c r="E95" i="1"/>
  <c r="BJ94" i="1"/>
  <c r="BI94" i="1"/>
  <c r="BH94" i="1"/>
  <c r="BG94" i="1"/>
  <c r="BF94" i="1"/>
  <c r="BE94" i="1"/>
  <c r="BD94" i="1"/>
  <c r="BC94" i="1"/>
  <c r="BB94" i="1"/>
  <c r="BA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L94" i="1"/>
  <c r="AK94" i="1"/>
  <c r="AJ94" i="1"/>
  <c r="AI94" i="1"/>
  <c r="AH94" i="1"/>
  <c r="AH102" i="1" s="1"/>
  <c r="AG94" i="1"/>
  <c r="AF94" i="1"/>
  <c r="AD94" i="1"/>
  <c r="X94" i="1"/>
  <c r="U94" i="1"/>
  <c r="P94" i="1"/>
  <c r="N94" i="1"/>
  <c r="L94" i="1"/>
  <c r="W94" i="1" s="1"/>
  <c r="Y94" i="1" s="1"/>
  <c r="I94" i="1"/>
  <c r="G94" i="1"/>
  <c r="F94" i="1"/>
  <c r="E94" i="1"/>
  <c r="J94" i="1" s="1"/>
  <c r="T94" i="1" s="1"/>
  <c r="V94" i="1" s="1"/>
  <c r="BJ93" i="1"/>
  <c r="BI93" i="1"/>
  <c r="BH93" i="1"/>
  <c r="BG93" i="1"/>
  <c r="BG102" i="1" s="1"/>
  <c r="BF93" i="1"/>
  <c r="BF102" i="1" s="1"/>
  <c r="BE93" i="1"/>
  <c r="BD93" i="1"/>
  <c r="BC93" i="1"/>
  <c r="BB93" i="1"/>
  <c r="BA93" i="1"/>
  <c r="AY93" i="1"/>
  <c r="AY102" i="1" s="1"/>
  <c r="AX93" i="1"/>
  <c r="AX102" i="1" s="1"/>
  <c r="AW93" i="1"/>
  <c r="AV93" i="1"/>
  <c r="AU93" i="1"/>
  <c r="AT93" i="1"/>
  <c r="AT102" i="1" s="1"/>
  <c r="AS93" i="1"/>
  <c r="AR93" i="1"/>
  <c r="AQ93" i="1"/>
  <c r="AP93" i="1"/>
  <c r="AP102" i="1" s="1"/>
  <c r="AO93" i="1"/>
  <c r="AN93" i="1"/>
  <c r="AL93" i="1"/>
  <c r="AL102" i="1" s="1"/>
  <c r="AK93" i="1"/>
  <c r="AK102" i="1" s="1"/>
  <c r="AJ93" i="1"/>
  <c r="AI93" i="1"/>
  <c r="AI102" i="1" s="1"/>
  <c r="AH93" i="1"/>
  <c r="AG93" i="1"/>
  <c r="AF93" i="1"/>
  <c r="AD93" i="1"/>
  <c r="X93" i="1"/>
  <c r="U93" i="1"/>
  <c r="P93" i="1"/>
  <c r="N93" i="1"/>
  <c r="L93" i="1"/>
  <c r="I93" i="1"/>
  <c r="I102" i="1" s="1"/>
  <c r="G93" i="1"/>
  <c r="F93" i="1"/>
  <c r="F102" i="1" s="1"/>
  <c r="E93" i="1"/>
  <c r="BJ92" i="1"/>
  <c r="BE92" i="1"/>
  <c r="BB92" i="1"/>
  <c r="AW92" i="1"/>
  <c r="AO92" i="1"/>
  <c r="I92" i="1"/>
  <c r="BJ91" i="1"/>
  <c r="BI91" i="1"/>
  <c r="BI92" i="1" s="1"/>
  <c r="BH91" i="1"/>
  <c r="BH92" i="1" s="1"/>
  <c r="BG91" i="1"/>
  <c r="BG92" i="1" s="1"/>
  <c r="BF91" i="1"/>
  <c r="BF92" i="1" s="1"/>
  <c r="BE91" i="1"/>
  <c r="BD91" i="1"/>
  <c r="BD92" i="1" s="1"/>
  <c r="BC91" i="1"/>
  <c r="BC92" i="1" s="1"/>
  <c r="BB91" i="1"/>
  <c r="BA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D91" i="1"/>
  <c r="X91" i="1"/>
  <c r="U91" i="1"/>
  <c r="U92" i="1" s="1"/>
  <c r="P91" i="1"/>
  <c r="N91" i="1"/>
  <c r="L91" i="1"/>
  <c r="W91" i="1" s="1"/>
  <c r="I91" i="1"/>
  <c r="G91" i="1"/>
  <c r="F91" i="1"/>
  <c r="J91" i="1" s="1"/>
  <c r="E91" i="1"/>
  <c r="AY90" i="1"/>
  <c r="AX90" i="1"/>
  <c r="AW90" i="1"/>
  <c r="AV90" i="1"/>
  <c r="AU90" i="1"/>
  <c r="AT90" i="1"/>
  <c r="AS90" i="1"/>
  <c r="AR90" i="1"/>
  <c r="AZ90" i="1" s="1"/>
  <c r="AB90" i="1" s="1"/>
  <c r="AQ90" i="1"/>
  <c r="AP90" i="1"/>
  <c r="AO90" i="1"/>
  <c r="AN90" i="1"/>
  <c r="AD90" i="1"/>
  <c r="X90" i="1"/>
  <c r="U90" i="1"/>
  <c r="P90" i="1"/>
  <c r="N90" i="1"/>
  <c r="L90" i="1"/>
  <c r="W90" i="1" s="1"/>
  <c r="I90" i="1"/>
  <c r="G90" i="1"/>
  <c r="G92" i="1" s="1"/>
  <c r="F90" i="1"/>
  <c r="E90" i="1"/>
  <c r="AY89" i="1"/>
  <c r="AX89" i="1"/>
  <c r="AW89" i="1"/>
  <c r="AV89" i="1"/>
  <c r="AU89" i="1"/>
  <c r="AT89" i="1"/>
  <c r="AS89" i="1"/>
  <c r="AR89" i="1"/>
  <c r="AQ89" i="1"/>
  <c r="AP89" i="1"/>
  <c r="AZ89" i="1" s="1"/>
  <c r="AB89" i="1" s="1"/>
  <c r="AO89" i="1"/>
  <c r="AN89" i="1"/>
  <c r="AD89" i="1"/>
  <c r="X89" i="1"/>
  <c r="U89" i="1"/>
  <c r="P89" i="1"/>
  <c r="N89" i="1"/>
  <c r="L89" i="1"/>
  <c r="W89" i="1" s="1"/>
  <c r="Y89" i="1" s="1"/>
  <c r="I89" i="1"/>
  <c r="G89" i="1"/>
  <c r="F89" i="1"/>
  <c r="E89" i="1"/>
  <c r="AY88" i="1"/>
  <c r="AY92" i="1" s="1"/>
  <c r="AX88" i="1"/>
  <c r="AW88" i="1"/>
  <c r="AV88" i="1"/>
  <c r="AV92" i="1" s="1"/>
  <c r="AU88" i="1"/>
  <c r="AT88" i="1"/>
  <c r="AT92" i="1" s="1"/>
  <c r="AS88" i="1"/>
  <c r="AR88" i="1"/>
  <c r="AR92" i="1" s="1"/>
  <c r="AQ88" i="1"/>
  <c r="AQ92" i="1" s="1"/>
  <c r="AP88" i="1"/>
  <c r="AO88" i="1"/>
  <c r="AN88" i="1"/>
  <c r="AZ88" i="1" s="1"/>
  <c r="AB88" i="1" s="1"/>
  <c r="AD88" i="1"/>
  <c r="X88" i="1"/>
  <c r="W88" i="1"/>
  <c r="Y88" i="1" s="1"/>
  <c r="U88" i="1"/>
  <c r="P88" i="1"/>
  <c r="N88" i="1"/>
  <c r="N92" i="1" s="1"/>
  <c r="L88" i="1"/>
  <c r="J88" i="1"/>
  <c r="I88" i="1"/>
  <c r="G88" i="1"/>
  <c r="F88" i="1"/>
  <c r="F92" i="1" s="1"/>
  <c r="E88" i="1"/>
  <c r="AG87" i="1"/>
  <c r="P87" i="1"/>
  <c r="BJ86" i="1"/>
  <c r="BI86" i="1"/>
  <c r="BH86" i="1"/>
  <c r="BG86" i="1"/>
  <c r="BF86" i="1"/>
  <c r="BE86" i="1"/>
  <c r="BD86" i="1"/>
  <c r="BC86" i="1"/>
  <c r="BB86" i="1"/>
  <c r="BA86" i="1" s="1"/>
  <c r="AY86" i="1"/>
  <c r="AX86" i="1"/>
  <c r="AW86" i="1"/>
  <c r="AV86" i="1"/>
  <c r="AU86" i="1"/>
  <c r="AT86" i="1"/>
  <c r="AS86" i="1"/>
  <c r="AR86" i="1"/>
  <c r="AQ86" i="1"/>
  <c r="AP86" i="1"/>
  <c r="AO86" i="1"/>
  <c r="AZ86" i="1" s="1"/>
  <c r="AB86" i="1" s="1"/>
  <c r="AN86" i="1"/>
  <c r="AM86" i="1"/>
  <c r="AA86" i="1" s="1"/>
  <c r="AL86" i="1"/>
  <c r="AK86" i="1"/>
  <c r="AJ86" i="1"/>
  <c r="AI86" i="1"/>
  <c r="AH86" i="1"/>
  <c r="AG86" i="1"/>
  <c r="AF86" i="1"/>
  <c r="AD86" i="1"/>
  <c r="X86" i="1"/>
  <c r="W86" i="1"/>
  <c r="Y86" i="1" s="1"/>
  <c r="U86" i="1"/>
  <c r="P86" i="1"/>
  <c r="N86" i="1"/>
  <c r="L86" i="1"/>
  <c r="I86" i="1"/>
  <c r="G86" i="1"/>
  <c r="J86" i="1" s="1"/>
  <c r="F86" i="1"/>
  <c r="E86" i="1"/>
  <c r="BJ85" i="1"/>
  <c r="BI85" i="1"/>
  <c r="BH85" i="1"/>
  <c r="BG85" i="1"/>
  <c r="BF85" i="1"/>
  <c r="BE85" i="1"/>
  <c r="BD85" i="1"/>
  <c r="BC85" i="1"/>
  <c r="BK85" i="1" s="1"/>
  <c r="AC85" i="1" s="1"/>
  <c r="BB85" i="1"/>
  <c r="AY85" i="1"/>
  <c r="AX85" i="1"/>
  <c r="AW85" i="1"/>
  <c r="AV85" i="1"/>
  <c r="AU85" i="1"/>
  <c r="AT85" i="1"/>
  <c r="AS85" i="1"/>
  <c r="AR85" i="1"/>
  <c r="AQ85" i="1"/>
  <c r="AP85" i="1"/>
  <c r="AO85" i="1"/>
  <c r="AZ85" i="1" s="1"/>
  <c r="AB85" i="1" s="1"/>
  <c r="AN85" i="1"/>
  <c r="AL85" i="1"/>
  <c r="AK85" i="1"/>
  <c r="AJ85" i="1"/>
  <c r="AI85" i="1"/>
  <c r="AH85" i="1"/>
  <c r="AG85" i="1"/>
  <c r="AM85" i="1" s="1"/>
  <c r="AA85" i="1" s="1"/>
  <c r="AF85" i="1"/>
  <c r="AD85" i="1"/>
  <c r="X85" i="1"/>
  <c r="U85" i="1"/>
  <c r="R85" i="1"/>
  <c r="P85" i="1"/>
  <c r="N85" i="1"/>
  <c r="L85" i="1"/>
  <c r="W85" i="1" s="1"/>
  <c r="Y85" i="1" s="1"/>
  <c r="I85" i="1"/>
  <c r="G85" i="1"/>
  <c r="F85" i="1"/>
  <c r="E85" i="1"/>
  <c r="J85" i="1" s="1"/>
  <c r="T85" i="1" s="1"/>
  <c r="V85" i="1" s="1"/>
  <c r="BJ84" i="1"/>
  <c r="BI84" i="1"/>
  <c r="BH84" i="1"/>
  <c r="BG84" i="1"/>
  <c r="BF84" i="1"/>
  <c r="BE84" i="1"/>
  <c r="BD84" i="1"/>
  <c r="BC84" i="1"/>
  <c r="BK84" i="1" s="1"/>
  <c r="AC84" i="1" s="1"/>
  <c r="BB84" i="1"/>
  <c r="BA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Z84" i="1" s="1"/>
  <c r="AB84" i="1" s="1"/>
  <c r="AL84" i="1"/>
  <c r="AK84" i="1"/>
  <c r="AJ84" i="1"/>
  <c r="AI84" i="1"/>
  <c r="AH84" i="1"/>
  <c r="AG84" i="1"/>
  <c r="AF84" i="1"/>
  <c r="AM84" i="1" s="1"/>
  <c r="AA84" i="1" s="1"/>
  <c r="AD84" i="1"/>
  <c r="AD87" i="1" s="1"/>
  <c r="X84" i="1"/>
  <c r="U84" i="1"/>
  <c r="P84" i="1"/>
  <c r="N84" i="1"/>
  <c r="L84" i="1"/>
  <c r="W84" i="1" s="1"/>
  <c r="Y84" i="1" s="1"/>
  <c r="I84" i="1"/>
  <c r="G84" i="1"/>
  <c r="F84" i="1"/>
  <c r="E84" i="1"/>
  <c r="BJ83" i="1"/>
  <c r="BI83" i="1"/>
  <c r="BH83" i="1"/>
  <c r="BG83" i="1"/>
  <c r="BF83" i="1"/>
  <c r="BE83" i="1"/>
  <c r="BD83" i="1"/>
  <c r="BC83" i="1"/>
  <c r="BA83" i="1" s="1"/>
  <c r="BB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L83" i="1"/>
  <c r="AK83" i="1"/>
  <c r="AJ83" i="1"/>
  <c r="AI83" i="1"/>
  <c r="AH83" i="1"/>
  <c r="AG83" i="1"/>
  <c r="AF83" i="1"/>
  <c r="AD83" i="1"/>
  <c r="Y83" i="1"/>
  <c r="X83" i="1"/>
  <c r="U83" i="1"/>
  <c r="P83" i="1"/>
  <c r="N83" i="1"/>
  <c r="L83" i="1"/>
  <c r="W83" i="1" s="1"/>
  <c r="I83" i="1"/>
  <c r="G83" i="1"/>
  <c r="G87" i="1" s="1"/>
  <c r="F83" i="1"/>
  <c r="E83" i="1"/>
  <c r="BJ82" i="1"/>
  <c r="BI82" i="1"/>
  <c r="BH82" i="1"/>
  <c r="BG82" i="1"/>
  <c r="BG87" i="1" s="1"/>
  <c r="BF82" i="1"/>
  <c r="BE82" i="1"/>
  <c r="BD82" i="1"/>
  <c r="BC82" i="1"/>
  <c r="BB82" i="1"/>
  <c r="BA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L82" i="1"/>
  <c r="AK82" i="1"/>
  <c r="AJ82" i="1"/>
  <c r="AI82" i="1"/>
  <c r="AH82" i="1"/>
  <c r="AG82" i="1"/>
  <c r="AF82" i="1"/>
  <c r="AM82" i="1" s="1"/>
  <c r="AA82" i="1" s="1"/>
  <c r="AD82" i="1"/>
  <c r="X82" i="1"/>
  <c r="U82" i="1"/>
  <c r="P82" i="1"/>
  <c r="N82" i="1"/>
  <c r="L82" i="1"/>
  <c r="W82" i="1" s="1"/>
  <c r="Y82" i="1" s="1"/>
  <c r="I82" i="1"/>
  <c r="G82" i="1"/>
  <c r="F82" i="1"/>
  <c r="E82" i="1"/>
  <c r="J82" i="1" s="1"/>
  <c r="BJ81" i="1"/>
  <c r="BI81" i="1"/>
  <c r="BH81" i="1"/>
  <c r="BG81" i="1"/>
  <c r="BF81" i="1"/>
  <c r="BE81" i="1"/>
  <c r="BD81" i="1"/>
  <c r="BC81" i="1"/>
  <c r="BB81" i="1"/>
  <c r="BA81" i="1" s="1"/>
  <c r="AY81" i="1"/>
  <c r="AX81" i="1"/>
  <c r="AW81" i="1"/>
  <c r="AW87" i="1" s="1"/>
  <c r="AV81" i="1"/>
  <c r="AU81" i="1"/>
  <c r="AT81" i="1"/>
  <c r="AS81" i="1"/>
  <c r="AR81" i="1"/>
  <c r="AQ81" i="1"/>
  <c r="AP81" i="1"/>
  <c r="AO81" i="1"/>
  <c r="AO87" i="1" s="1"/>
  <c r="AN81" i="1"/>
  <c r="AL81" i="1"/>
  <c r="AK81" i="1"/>
  <c r="AJ81" i="1"/>
  <c r="AI81" i="1"/>
  <c r="AH81" i="1"/>
  <c r="AG81" i="1"/>
  <c r="AF81" i="1"/>
  <c r="AD81" i="1"/>
  <c r="X81" i="1"/>
  <c r="W81" i="1"/>
  <c r="Y81" i="1" s="1"/>
  <c r="U81" i="1"/>
  <c r="R81" i="1"/>
  <c r="P81" i="1"/>
  <c r="N81" i="1"/>
  <c r="L81" i="1"/>
  <c r="I81" i="1"/>
  <c r="G81" i="1"/>
  <c r="F81" i="1"/>
  <c r="E81" i="1"/>
  <c r="J81" i="1" s="1"/>
  <c r="T81" i="1" s="1"/>
  <c r="V81" i="1" s="1"/>
  <c r="BJ80" i="1"/>
  <c r="BJ87" i="1" s="1"/>
  <c r="BI80" i="1"/>
  <c r="BI87" i="1" s="1"/>
  <c r="BH80" i="1"/>
  <c r="BH87" i="1" s="1"/>
  <c r="BG80" i="1"/>
  <c r="BF80" i="1"/>
  <c r="BE80" i="1"/>
  <c r="BE87" i="1" s="1"/>
  <c r="BD80" i="1"/>
  <c r="BC80" i="1"/>
  <c r="BB80" i="1"/>
  <c r="AY80" i="1"/>
  <c r="AY87" i="1" s="1"/>
  <c r="AX80" i="1"/>
  <c r="AW80" i="1"/>
  <c r="AV80" i="1"/>
  <c r="AU80" i="1"/>
  <c r="AU87" i="1" s="1"/>
  <c r="AT80" i="1"/>
  <c r="AT87" i="1" s="1"/>
  <c r="AS80" i="1"/>
  <c r="AR80" i="1"/>
  <c r="AR87" i="1" s="1"/>
  <c r="AQ80" i="1"/>
  <c r="AQ87" i="1" s="1"/>
  <c r="AP80" i="1"/>
  <c r="AO80" i="1"/>
  <c r="AN80" i="1"/>
  <c r="AL80" i="1"/>
  <c r="AL87" i="1" s="1"/>
  <c r="AK80" i="1"/>
  <c r="AJ80" i="1"/>
  <c r="AJ87" i="1" s="1"/>
  <c r="AI80" i="1"/>
  <c r="AI87" i="1" s="1"/>
  <c r="AH80" i="1"/>
  <c r="AG80" i="1"/>
  <c r="AF80" i="1"/>
  <c r="AD80" i="1"/>
  <c r="X80" i="1"/>
  <c r="X87" i="1" s="1"/>
  <c r="U80" i="1"/>
  <c r="P80" i="1"/>
  <c r="N80" i="1"/>
  <c r="N87" i="1" s="1"/>
  <c r="L80" i="1"/>
  <c r="W80" i="1" s="1"/>
  <c r="I80" i="1"/>
  <c r="G80" i="1"/>
  <c r="F80" i="1"/>
  <c r="E80" i="1"/>
  <c r="BJ78" i="1"/>
  <c r="BI78" i="1"/>
  <c r="BH78" i="1"/>
  <c r="BG78" i="1"/>
  <c r="BF78" i="1"/>
  <c r="BE78" i="1"/>
  <c r="BD78" i="1"/>
  <c r="BC78" i="1"/>
  <c r="BB78" i="1"/>
  <c r="BK78" i="1" s="1"/>
  <c r="AC78" i="1" s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Z78" i="1" s="1"/>
  <c r="AB78" i="1" s="1"/>
  <c r="AL78" i="1"/>
  <c r="AK78" i="1"/>
  <c r="AJ78" i="1"/>
  <c r="AI78" i="1"/>
  <c r="AH78" i="1"/>
  <c r="AG78" i="1"/>
  <c r="AF78" i="1"/>
  <c r="AD78" i="1"/>
  <c r="Y78" i="1"/>
  <c r="X78" i="1"/>
  <c r="U78" i="1"/>
  <c r="P78" i="1"/>
  <c r="N78" i="1"/>
  <c r="L78" i="1"/>
  <c r="W78" i="1" s="1"/>
  <c r="I78" i="1"/>
  <c r="G78" i="1"/>
  <c r="F78" i="1"/>
  <c r="E78" i="1"/>
  <c r="AD77" i="1"/>
  <c r="X77" i="1"/>
  <c r="U77" i="1"/>
  <c r="P77" i="1"/>
  <c r="N77" i="1"/>
  <c r="L77" i="1"/>
  <c r="W77" i="1" s="1"/>
  <c r="Y77" i="1" s="1"/>
  <c r="I77" i="1"/>
  <c r="G77" i="1"/>
  <c r="F77" i="1"/>
  <c r="J77" i="1" s="1"/>
  <c r="R77" i="1" s="1"/>
  <c r="E77" i="1"/>
  <c r="BJ76" i="1"/>
  <c r="BI76" i="1"/>
  <c r="BH76" i="1"/>
  <c r="BG76" i="1"/>
  <c r="BF76" i="1"/>
  <c r="BE76" i="1"/>
  <c r="BD76" i="1"/>
  <c r="BC76" i="1"/>
  <c r="BK76" i="1" s="1"/>
  <c r="AC76" i="1" s="1"/>
  <c r="BB76" i="1"/>
  <c r="BA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A76" i="1" s="1"/>
  <c r="AL76" i="1"/>
  <c r="AK76" i="1"/>
  <c r="AJ76" i="1"/>
  <c r="AI76" i="1"/>
  <c r="AH76" i="1"/>
  <c r="AG76" i="1"/>
  <c r="AF76" i="1"/>
  <c r="AD76" i="1"/>
  <c r="Y76" i="1"/>
  <c r="X76" i="1"/>
  <c r="W76" i="1"/>
  <c r="U76" i="1"/>
  <c r="T76" i="1"/>
  <c r="V76" i="1" s="1"/>
  <c r="P76" i="1"/>
  <c r="N76" i="1"/>
  <c r="L76" i="1"/>
  <c r="I76" i="1"/>
  <c r="G76" i="1"/>
  <c r="F76" i="1"/>
  <c r="J76" i="1" s="1"/>
  <c r="R76" i="1" s="1"/>
  <c r="E76" i="1"/>
  <c r="BJ75" i="1"/>
  <c r="BI75" i="1"/>
  <c r="BH75" i="1"/>
  <c r="BG75" i="1"/>
  <c r="BF75" i="1"/>
  <c r="BE75" i="1"/>
  <c r="BD75" i="1"/>
  <c r="BC75" i="1"/>
  <c r="BC79" i="1" s="1"/>
  <c r="BB75" i="1"/>
  <c r="BA75" i="1" s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L75" i="1"/>
  <c r="AK75" i="1"/>
  <c r="AJ75" i="1"/>
  <c r="AI75" i="1"/>
  <c r="AH75" i="1"/>
  <c r="AG75" i="1"/>
  <c r="AF75" i="1"/>
  <c r="AM75" i="1" s="1"/>
  <c r="AA75" i="1" s="1"/>
  <c r="AD75" i="1"/>
  <c r="X75" i="1"/>
  <c r="U75" i="1"/>
  <c r="P75" i="1"/>
  <c r="N75" i="1"/>
  <c r="L75" i="1"/>
  <c r="W75" i="1" s="1"/>
  <c r="Y75" i="1" s="1"/>
  <c r="I75" i="1"/>
  <c r="G75" i="1"/>
  <c r="F75" i="1"/>
  <c r="J75" i="1" s="1"/>
  <c r="E75" i="1"/>
  <c r="AY74" i="1"/>
  <c r="AX74" i="1"/>
  <c r="AW74" i="1"/>
  <c r="AV74" i="1"/>
  <c r="AU74" i="1"/>
  <c r="AT74" i="1"/>
  <c r="AS74" i="1"/>
  <c r="AR74" i="1"/>
  <c r="AZ74" i="1" s="1"/>
  <c r="AB74" i="1" s="1"/>
  <c r="AQ74" i="1"/>
  <c r="AP74" i="1"/>
  <c r="AO74" i="1"/>
  <c r="AN74" i="1"/>
  <c r="AL74" i="1"/>
  <c r="AK74" i="1"/>
  <c r="AJ74" i="1"/>
  <c r="AI74" i="1"/>
  <c r="AH74" i="1"/>
  <c r="AG74" i="1"/>
  <c r="AM74" i="1" s="1"/>
  <c r="AA74" i="1" s="1"/>
  <c r="AF74" i="1"/>
  <c r="AD74" i="1"/>
  <c r="Y74" i="1"/>
  <c r="X74" i="1"/>
  <c r="W74" i="1"/>
  <c r="U74" i="1"/>
  <c r="P74" i="1"/>
  <c r="N74" i="1"/>
  <c r="L74" i="1"/>
  <c r="I74" i="1"/>
  <c r="G74" i="1"/>
  <c r="F74" i="1"/>
  <c r="E74" i="1"/>
  <c r="J74" i="1" s="1"/>
  <c r="BJ73" i="1"/>
  <c r="BI73" i="1"/>
  <c r="BH73" i="1"/>
  <c r="BG73" i="1"/>
  <c r="BF73" i="1"/>
  <c r="BE73" i="1"/>
  <c r="BD73" i="1"/>
  <c r="BC73" i="1"/>
  <c r="BB73" i="1"/>
  <c r="AY73" i="1"/>
  <c r="AX73" i="1"/>
  <c r="AW73" i="1"/>
  <c r="AV73" i="1"/>
  <c r="AU73" i="1"/>
  <c r="AT73" i="1"/>
  <c r="AS73" i="1"/>
  <c r="AR73" i="1"/>
  <c r="AZ73" i="1" s="1"/>
  <c r="AB73" i="1" s="1"/>
  <c r="AQ73" i="1"/>
  <c r="AP73" i="1"/>
  <c r="AO73" i="1"/>
  <c r="AN73" i="1"/>
  <c r="AL73" i="1"/>
  <c r="AK73" i="1"/>
  <c r="AJ73" i="1"/>
  <c r="AI73" i="1"/>
  <c r="AH73" i="1"/>
  <c r="AG73" i="1"/>
  <c r="AF73" i="1"/>
  <c r="AD73" i="1"/>
  <c r="Y73" i="1"/>
  <c r="X73" i="1"/>
  <c r="U73" i="1"/>
  <c r="P73" i="1"/>
  <c r="N73" i="1"/>
  <c r="L73" i="1"/>
  <c r="W73" i="1" s="1"/>
  <c r="J73" i="1"/>
  <c r="I73" i="1"/>
  <c r="G73" i="1"/>
  <c r="F73" i="1"/>
  <c r="E73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L72" i="1"/>
  <c r="AK72" i="1"/>
  <c r="AJ72" i="1"/>
  <c r="AI72" i="1"/>
  <c r="AH72" i="1"/>
  <c r="AG72" i="1"/>
  <c r="AG79" i="1" s="1"/>
  <c r="AF72" i="1"/>
  <c r="AF79" i="1" s="1"/>
  <c r="AD72" i="1"/>
  <c r="X72" i="1"/>
  <c r="U72" i="1"/>
  <c r="U79" i="1" s="1"/>
  <c r="P72" i="1"/>
  <c r="N72" i="1"/>
  <c r="L72" i="1"/>
  <c r="W72" i="1" s="1"/>
  <c r="Y72" i="1" s="1"/>
  <c r="I72" i="1"/>
  <c r="G72" i="1"/>
  <c r="F72" i="1"/>
  <c r="E72" i="1"/>
  <c r="J72" i="1" s="1"/>
  <c r="BJ71" i="1"/>
  <c r="BI71" i="1"/>
  <c r="BI79" i="1" s="1"/>
  <c r="BH71" i="1"/>
  <c r="BG71" i="1"/>
  <c r="BG79" i="1" s="1"/>
  <c r="BF71" i="1"/>
  <c r="BE71" i="1"/>
  <c r="BD71" i="1"/>
  <c r="BD79" i="1" s="1"/>
  <c r="BC71" i="1"/>
  <c r="BB71" i="1"/>
  <c r="BA71" i="1" s="1"/>
  <c r="AY71" i="1"/>
  <c r="AX71" i="1"/>
  <c r="AW71" i="1"/>
  <c r="AV71" i="1"/>
  <c r="AV79" i="1" s="1"/>
  <c r="AU71" i="1"/>
  <c r="AT71" i="1"/>
  <c r="AS71" i="1"/>
  <c r="AS79" i="1" s="1"/>
  <c r="AR71" i="1"/>
  <c r="AQ71" i="1"/>
  <c r="AP71" i="1"/>
  <c r="AO71" i="1"/>
  <c r="AN71" i="1"/>
  <c r="AL71" i="1"/>
  <c r="AL79" i="1" s="1"/>
  <c r="AK71" i="1"/>
  <c r="AK79" i="1" s="1"/>
  <c r="AJ71" i="1"/>
  <c r="AI71" i="1"/>
  <c r="AH71" i="1"/>
  <c r="AG71" i="1"/>
  <c r="AF71" i="1"/>
  <c r="AD71" i="1"/>
  <c r="X71" i="1"/>
  <c r="U71" i="1"/>
  <c r="P71" i="1"/>
  <c r="P79" i="1" s="1"/>
  <c r="N71" i="1"/>
  <c r="L71" i="1"/>
  <c r="I71" i="1"/>
  <c r="I79" i="1" s="1"/>
  <c r="G71" i="1"/>
  <c r="F71" i="1"/>
  <c r="E71" i="1"/>
  <c r="AY68" i="1"/>
  <c r="AW68" i="1"/>
  <c r="AV68" i="1"/>
  <c r="AS68" i="1"/>
  <c r="AN68" i="1"/>
  <c r="AL68" i="1"/>
  <c r="AI68" i="1"/>
  <c r="X68" i="1"/>
  <c r="L68" i="1"/>
  <c r="I68" i="1"/>
  <c r="AD67" i="1"/>
  <c r="X67" i="1"/>
  <c r="U67" i="1"/>
  <c r="P67" i="1"/>
  <c r="N67" i="1"/>
  <c r="L67" i="1"/>
  <c r="W67" i="1" s="1"/>
  <c r="Y67" i="1" s="1"/>
  <c r="I67" i="1"/>
  <c r="G67" i="1"/>
  <c r="F67" i="1"/>
  <c r="E67" i="1"/>
  <c r="J67" i="1" s="1"/>
  <c r="R67" i="1" s="1"/>
  <c r="AD66" i="1"/>
  <c r="X66" i="1"/>
  <c r="U66" i="1"/>
  <c r="P66" i="1"/>
  <c r="N66" i="1"/>
  <c r="L66" i="1"/>
  <c r="W66" i="1" s="1"/>
  <c r="Y66" i="1" s="1"/>
  <c r="I66" i="1"/>
  <c r="G66" i="1"/>
  <c r="F66" i="1"/>
  <c r="E66" i="1"/>
  <c r="AY65" i="1"/>
  <c r="AX65" i="1"/>
  <c r="AW65" i="1"/>
  <c r="AV65" i="1"/>
  <c r="AU65" i="1"/>
  <c r="AT65" i="1"/>
  <c r="AT68" i="1" s="1"/>
  <c r="AS65" i="1"/>
  <c r="AR65" i="1"/>
  <c r="AQ65" i="1"/>
  <c r="AP65" i="1"/>
  <c r="AO65" i="1"/>
  <c r="AN65" i="1"/>
  <c r="AZ65" i="1" s="1"/>
  <c r="AB65" i="1" s="1"/>
  <c r="AL65" i="1"/>
  <c r="AK65" i="1"/>
  <c r="AJ65" i="1"/>
  <c r="AI65" i="1"/>
  <c r="AH65" i="1"/>
  <c r="AM65" i="1" s="1"/>
  <c r="AA65" i="1" s="1"/>
  <c r="AG65" i="1"/>
  <c r="AF65" i="1"/>
  <c r="AF68" i="1" s="1"/>
  <c r="AD65" i="1"/>
  <c r="X65" i="1"/>
  <c r="W65" i="1"/>
  <c r="Y65" i="1" s="1"/>
  <c r="U65" i="1"/>
  <c r="P65" i="1"/>
  <c r="N65" i="1"/>
  <c r="L65" i="1"/>
  <c r="J65" i="1"/>
  <c r="I65" i="1"/>
  <c r="G65" i="1"/>
  <c r="G68" i="1" s="1"/>
  <c r="F65" i="1"/>
  <c r="E65" i="1"/>
  <c r="AY64" i="1"/>
  <c r="AX64" i="1"/>
  <c r="AW64" i="1"/>
  <c r="AV64" i="1"/>
  <c r="AU64" i="1"/>
  <c r="AU68" i="1" s="1"/>
  <c r="AT64" i="1"/>
  <c r="AS64" i="1"/>
  <c r="AR64" i="1"/>
  <c r="AR68" i="1" s="1"/>
  <c r="AQ64" i="1"/>
  <c r="AQ68" i="1" s="1"/>
  <c r="AP64" i="1"/>
  <c r="AO64" i="1"/>
  <c r="AN64" i="1"/>
  <c r="AL64" i="1"/>
  <c r="AK64" i="1"/>
  <c r="AK68" i="1" s="1"/>
  <c r="AJ64" i="1"/>
  <c r="AJ68" i="1" s="1"/>
  <c r="AI64" i="1"/>
  <c r="AH64" i="1"/>
  <c r="AG64" i="1"/>
  <c r="AF64" i="1"/>
  <c r="AD64" i="1"/>
  <c r="AD68" i="1" s="1"/>
  <c r="X64" i="1"/>
  <c r="U64" i="1"/>
  <c r="P64" i="1"/>
  <c r="P68" i="1" s="1"/>
  <c r="N64" i="1"/>
  <c r="N68" i="1" s="1"/>
  <c r="L64" i="1"/>
  <c r="W64" i="1" s="1"/>
  <c r="I64" i="1"/>
  <c r="G64" i="1"/>
  <c r="F64" i="1"/>
  <c r="F68" i="1" s="1"/>
  <c r="E64" i="1"/>
  <c r="BH62" i="1"/>
  <c r="BE62" i="1"/>
  <c r="AY62" i="1"/>
  <c r="AX62" i="1"/>
  <c r="AV62" i="1"/>
  <c r="AR62" i="1"/>
  <c r="AQ62" i="1"/>
  <c r="AP62" i="1"/>
  <c r="AN62" i="1"/>
  <c r="AJ62" i="1"/>
  <c r="AI62" i="1"/>
  <c r="AH62" i="1"/>
  <c r="AF62" i="1"/>
  <c r="X62" i="1"/>
  <c r="P62" i="1"/>
  <c r="N62" i="1"/>
  <c r="L62" i="1"/>
  <c r="I62" i="1"/>
  <c r="BJ61" i="1"/>
  <c r="BJ62" i="1" s="1"/>
  <c r="BI61" i="1"/>
  <c r="BI62" i="1" s="1"/>
  <c r="BH61" i="1"/>
  <c r="BG61" i="1"/>
  <c r="BG62" i="1" s="1"/>
  <c r="BF61" i="1"/>
  <c r="BF62" i="1" s="1"/>
  <c r="BE61" i="1"/>
  <c r="BD61" i="1"/>
  <c r="BD62" i="1" s="1"/>
  <c r="BC61" i="1"/>
  <c r="BC62" i="1" s="1"/>
  <c r="BB61" i="1"/>
  <c r="AY61" i="1"/>
  <c r="AX61" i="1"/>
  <c r="AW61" i="1"/>
  <c r="AW62" i="1" s="1"/>
  <c r="AV61" i="1"/>
  <c r="AU61" i="1"/>
  <c r="AU62" i="1" s="1"/>
  <c r="AT61" i="1"/>
  <c r="AT62" i="1" s="1"/>
  <c r="AS61" i="1"/>
  <c r="AS62" i="1" s="1"/>
  <c r="AR61" i="1"/>
  <c r="AQ61" i="1"/>
  <c r="AP61" i="1"/>
  <c r="AO61" i="1"/>
  <c r="AO62" i="1" s="1"/>
  <c r="AN61" i="1"/>
  <c r="AL61" i="1"/>
  <c r="AK61" i="1"/>
  <c r="AK62" i="1" s="1"/>
  <c r="AJ61" i="1"/>
  <c r="AI61" i="1"/>
  <c r="AH61" i="1"/>
  <c r="AG61" i="1"/>
  <c r="AG62" i="1" s="1"/>
  <c r="AF61" i="1"/>
  <c r="AD61" i="1"/>
  <c r="AD62" i="1" s="1"/>
  <c r="X61" i="1"/>
  <c r="U61" i="1"/>
  <c r="U62" i="1" s="1"/>
  <c r="P61" i="1"/>
  <c r="N61" i="1"/>
  <c r="L61" i="1"/>
  <c r="W61" i="1" s="1"/>
  <c r="I61" i="1"/>
  <c r="G61" i="1"/>
  <c r="G62" i="1" s="1"/>
  <c r="F61" i="1"/>
  <c r="F62" i="1" s="1"/>
  <c r="E61" i="1"/>
  <c r="BJ60" i="1"/>
  <c r="BF60" i="1"/>
  <c r="BE60" i="1"/>
  <c r="BD60" i="1"/>
  <c r="BB60" i="1"/>
  <c r="AX60" i="1"/>
  <c r="AW60" i="1"/>
  <c r="AV60" i="1"/>
  <c r="AT60" i="1"/>
  <c r="AP60" i="1"/>
  <c r="AO60" i="1"/>
  <c r="AN60" i="1"/>
  <c r="AL60" i="1"/>
  <c r="AH60" i="1"/>
  <c r="AG60" i="1"/>
  <c r="AF60" i="1"/>
  <c r="X60" i="1"/>
  <c r="W60" i="1"/>
  <c r="L60" i="1"/>
  <c r="I60" i="1"/>
  <c r="F60" i="1"/>
  <c r="BJ59" i="1"/>
  <c r="BI59" i="1"/>
  <c r="BI60" i="1" s="1"/>
  <c r="BH59" i="1"/>
  <c r="BH60" i="1" s="1"/>
  <c r="BG59" i="1"/>
  <c r="BG60" i="1" s="1"/>
  <c r="BF59" i="1"/>
  <c r="BE59" i="1"/>
  <c r="BD59" i="1"/>
  <c r="BC59" i="1"/>
  <c r="BC60" i="1" s="1"/>
  <c r="BB59" i="1"/>
  <c r="BA59" i="1"/>
  <c r="BA60" i="1" s="1"/>
  <c r="AY59" i="1"/>
  <c r="AY60" i="1" s="1"/>
  <c r="AX59" i="1"/>
  <c r="AW59" i="1"/>
  <c r="AV59" i="1"/>
  <c r="AU59" i="1"/>
  <c r="AU60" i="1" s="1"/>
  <c r="AT59" i="1"/>
  <c r="AS59" i="1"/>
  <c r="AS60" i="1" s="1"/>
  <c r="AR59" i="1"/>
  <c r="AR60" i="1" s="1"/>
  <c r="AQ59" i="1"/>
  <c r="AQ60" i="1" s="1"/>
  <c r="AP59" i="1"/>
  <c r="AO59" i="1"/>
  <c r="AN59" i="1"/>
  <c r="AL59" i="1"/>
  <c r="AK59" i="1"/>
  <c r="AK60" i="1" s="1"/>
  <c r="AJ59" i="1"/>
  <c r="AJ60" i="1" s="1"/>
  <c r="AI59" i="1"/>
  <c r="AI60" i="1" s="1"/>
  <c r="AH59" i="1"/>
  <c r="AG59" i="1"/>
  <c r="AF59" i="1"/>
  <c r="AD59" i="1"/>
  <c r="AD60" i="1" s="1"/>
  <c r="Y59" i="1"/>
  <c r="Y60" i="1" s="1"/>
  <c r="X59" i="1"/>
  <c r="W59" i="1"/>
  <c r="U59" i="1"/>
  <c r="U60" i="1" s="1"/>
  <c r="P59" i="1"/>
  <c r="P60" i="1" s="1"/>
  <c r="N59" i="1"/>
  <c r="N60" i="1" s="1"/>
  <c r="L59" i="1"/>
  <c r="I59" i="1"/>
  <c r="G59" i="1"/>
  <c r="G60" i="1" s="1"/>
  <c r="F59" i="1"/>
  <c r="E59" i="1"/>
  <c r="BH58" i="1"/>
  <c r="BD58" i="1"/>
  <c r="BC58" i="1"/>
  <c r="AV58" i="1"/>
  <c r="AU58" i="1"/>
  <c r="AR58" i="1"/>
  <c r="AN58" i="1"/>
  <c r="AJ58" i="1"/>
  <c r="AF58" i="1"/>
  <c r="AD58" i="1"/>
  <c r="U58" i="1"/>
  <c r="P58" i="1"/>
  <c r="I58" i="1"/>
  <c r="G58" i="1"/>
  <c r="BJ57" i="1"/>
  <c r="BJ58" i="1" s="1"/>
  <c r="BI57" i="1"/>
  <c r="BI58" i="1" s="1"/>
  <c r="BH57" i="1"/>
  <c r="BG57" i="1"/>
  <c r="BG58" i="1" s="1"/>
  <c r="BF57" i="1"/>
  <c r="BF58" i="1" s="1"/>
  <c r="BE57" i="1"/>
  <c r="BE58" i="1" s="1"/>
  <c r="BD57" i="1"/>
  <c r="BC57" i="1"/>
  <c r="BB57" i="1"/>
  <c r="BB58" i="1" s="1"/>
  <c r="AY57" i="1"/>
  <c r="AY58" i="1" s="1"/>
  <c r="AX57" i="1"/>
  <c r="AX58" i="1" s="1"/>
  <c r="AW57" i="1"/>
  <c r="AW58" i="1" s="1"/>
  <c r="AV57" i="1"/>
  <c r="AU57" i="1"/>
  <c r="AT57" i="1"/>
  <c r="AT58" i="1" s="1"/>
  <c r="AS57" i="1"/>
  <c r="AS58" i="1" s="1"/>
  <c r="AR57" i="1"/>
  <c r="AQ57" i="1"/>
  <c r="AQ58" i="1" s="1"/>
  <c r="AP57" i="1"/>
  <c r="AP58" i="1" s="1"/>
  <c r="AO57" i="1"/>
  <c r="AO58" i="1" s="1"/>
  <c r="AN57" i="1"/>
  <c r="AL57" i="1"/>
  <c r="AL58" i="1" s="1"/>
  <c r="AK57" i="1"/>
  <c r="AK58" i="1" s="1"/>
  <c r="AJ57" i="1"/>
  <c r="AI57" i="1"/>
  <c r="AI58" i="1" s="1"/>
  <c r="AH57" i="1"/>
  <c r="AH58" i="1" s="1"/>
  <c r="AG57" i="1"/>
  <c r="AF57" i="1"/>
  <c r="AD57" i="1"/>
  <c r="X57" i="1"/>
  <c r="X58" i="1" s="1"/>
  <c r="U57" i="1"/>
  <c r="P57" i="1"/>
  <c r="N57" i="1"/>
  <c r="N58" i="1" s="1"/>
  <c r="L57" i="1"/>
  <c r="J57" i="1"/>
  <c r="T57" i="1" s="1"/>
  <c r="I57" i="1"/>
  <c r="G57" i="1"/>
  <c r="F57" i="1"/>
  <c r="F58" i="1" s="1"/>
  <c r="E57" i="1"/>
  <c r="E58" i="1" s="1"/>
  <c r="BI56" i="1"/>
  <c r="F56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L55" i="1"/>
  <c r="AK55" i="1"/>
  <c r="AJ55" i="1"/>
  <c r="AI55" i="1"/>
  <c r="AH55" i="1"/>
  <c r="AG55" i="1"/>
  <c r="AF55" i="1"/>
  <c r="AD55" i="1"/>
  <c r="Y55" i="1"/>
  <c r="X55" i="1"/>
  <c r="W55" i="1"/>
  <c r="U55" i="1"/>
  <c r="P55" i="1"/>
  <c r="N55" i="1"/>
  <c r="L55" i="1"/>
  <c r="I55" i="1"/>
  <c r="G55" i="1"/>
  <c r="F55" i="1"/>
  <c r="E55" i="1"/>
  <c r="J55" i="1" s="1"/>
  <c r="T55" i="1" s="1"/>
  <c r="V55" i="1" s="1"/>
  <c r="AY54" i="1"/>
  <c r="AX54" i="1"/>
  <c r="AW54" i="1"/>
  <c r="AV54" i="1"/>
  <c r="AU54" i="1"/>
  <c r="AT54" i="1"/>
  <c r="AS54" i="1"/>
  <c r="AR54" i="1"/>
  <c r="AZ54" i="1" s="1"/>
  <c r="AB54" i="1" s="1"/>
  <c r="AQ54" i="1"/>
  <c r="AP54" i="1"/>
  <c r="AO54" i="1"/>
  <c r="AN54" i="1"/>
  <c r="AL54" i="1"/>
  <c r="AK54" i="1"/>
  <c r="AJ54" i="1"/>
  <c r="AI54" i="1"/>
  <c r="AH54" i="1"/>
  <c r="AG54" i="1"/>
  <c r="AF54" i="1"/>
  <c r="AM54" i="1" s="1"/>
  <c r="AA54" i="1" s="1"/>
  <c r="AD54" i="1"/>
  <c r="X54" i="1"/>
  <c r="U54" i="1"/>
  <c r="P54" i="1"/>
  <c r="N54" i="1"/>
  <c r="L54" i="1"/>
  <c r="W54" i="1" s="1"/>
  <c r="Y54" i="1" s="1"/>
  <c r="I54" i="1"/>
  <c r="G54" i="1"/>
  <c r="J54" i="1" s="1"/>
  <c r="F54" i="1"/>
  <c r="E54" i="1"/>
  <c r="BJ53" i="1"/>
  <c r="BJ56" i="1" s="1"/>
  <c r="BI53" i="1"/>
  <c r="BH53" i="1"/>
  <c r="BG53" i="1"/>
  <c r="BF53" i="1"/>
  <c r="BE53" i="1"/>
  <c r="BD53" i="1"/>
  <c r="BC53" i="1"/>
  <c r="BB53" i="1"/>
  <c r="AY53" i="1"/>
  <c r="AX53" i="1"/>
  <c r="AW53" i="1"/>
  <c r="AV53" i="1"/>
  <c r="AU53" i="1"/>
  <c r="AT53" i="1"/>
  <c r="AT56" i="1" s="1"/>
  <c r="AS53" i="1"/>
  <c r="AR53" i="1"/>
  <c r="AQ53" i="1"/>
  <c r="AP53" i="1"/>
  <c r="AZ53" i="1" s="1"/>
  <c r="AB53" i="1" s="1"/>
  <c r="AO53" i="1"/>
  <c r="AN53" i="1"/>
  <c r="AL53" i="1"/>
  <c r="AL56" i="1" s="1"/>
  <c r="AK53" i="1"/>
  <c r="AJ53" i="1"/>
  <c r="AI53" i="1"/>
  <c r="AH53" i="1"/>
  <c r="AG53" i="1"/>
  <c r="AF53" i="1"/>
  <c r="AD53" i="1"/>
  <c r="X53" i="1"/>
  <c r="U53" i="1"/>
  <c r="P53" i="1"/>
  <c r="N53" i="1"/>
  <c r="L53" i="1"/>
  <c r="W53" i="1" s="1"/>
  <c r="Y53" i="1" s="1"/>
  <c r="I53" i="1"/>
  <c r="G53" i="1"/>
  <c r="F53" i="1"/>
  <c r="E53" i="1"/>
  <c r="J53" i="1" s="1"/>
  <c r="BJ52" i="1"/>
  <c r="BI52" i="1"/>
  <c r="BH52" i="1"/>
  <c r="BG52" i="1"/>
  <c r="BF52" i="1"/>
  <c r="BF56" i="1" s="1"/>
  <c r="BE52" i="1"/>
  <c r="BD52" i="1"/>
  <c r="BC52" i="1"/>
  <c r="BB52" i="1"/>
  <c r="BA52" i="1"/>
  <c r="AY52" i="1"/>
  <c r="AX52" i="1"/>
  <c r="AX56" i="1" s="1"/>
  <c r="AW52" i="1"/>
  <c r="AV52" i="1"/>
  <c r="AU52" i="1"/>
  <c r="AT52" i="1"/>
  <c r="AS52" i="1"/>
  <c r="AR52" i="1"/>
  <c r="AQ52" i="1"/>
  <c r="AP52" i="1"/>
  <c r="AP56" i="1" s="1"/>
  <c r="AO52" i="1"/>
  <c r="AN52" i="1"/>
  <c r="AL52" i="1"/>
  <c r="AK52" i="1"/>
  <c r="AJ52" i="1"/>
  <c r="AI52" i="1"/>
  <c r="AH52" i="1"/>
  <c r="AH56" i="1" s="1"/>
  <c r="AG52" i="1"/>
  <c r="AF52" i="1"/>
  <c r="AD52" i="1"/>
  <c r="X52" i="1"/>
  <c r="X56" i="1" s="1"/>
  <c r="W52" i="1"/>
  <c r="Y52" i="1" s="1"/>
  <c r="U52" i="1"/>
  <c r="P52" i="1"/>
  <c r="N52" i="1"/>
  <c r="L52" i="1"/>
  <c r="L56" i="1" s="1"/>
  <c r="J52" i="1"/>
  <c r="I52" i="1"/>
  <c r="G52" i="1"/>
  <c r="F52" i="1"/>
  <c r="E52" i="1"/>
  <c r="BJ51" i="1"/>
  <c r="BI51" i="1"/>
  <c r="BH51" i="1"/>
  <c r="BH56" i="1" s="1"/>
  <c r="BG51" i="1"/>
  <c r="BG56" i="1" s="1"/>
  <c r="BF51" i="1"/>
  <c r="BE51" i="1"/>
  <c r="BD51" i="1"/>
  <c r="BD56" i="1" s="1"/>
  <c r="BC51" i="1"/>
  <c r="BC56" i="1" s="1"/>
  <c r="BB51" i="1"/>
  <c r="BA51" i="1"/>
  <c r="AY51" i="1"/>
  <c r="AY56" i="1" s="1"/>
  <c r="AX51" i="1"/>
  <c r="AW51" i="1"/>
  <c r="AW56" i="1" s="1"/>
  <c r="AV51" i="1"/>
  <c r="AV56" i="1" s="1"/>
  <c r="AU51" i="1"/>
  <c r="AU56" i="1" s="1"/>
  <c r="AT51" i="1"/>
  <c r="AS51" i="1"/>
  <c r="AS56" i="1" s="1"/>
  <c r="AR51" i="1"/>
  <c r="AR56" i="1" s="1"/>
  <c r="AQ51" i="1"/>
  <c r="AQ56" i="1" s="1"/>
  <c r="AP51" i="1"/>
  <c r="AO51" i="1"/>
  <c r="AO56" i="1" s="1"/>
  <c r="AN51" i="1"/>
  <c r="AN56" i="1" s="1"/>
  <c r="AL51" i="1"/>
  <c r="AK51" i="1"/>
  <c r="AK56" i="1" s="1"/>
  <c r="AJ51" i="1"/>
  <c r="AJ56" i="1" s="1"/>
  <c r="AI51" i="1"/>
  <c r="AI56" i="1" s="1"/>
  <c r="AH51" i="1"/>
  <c r="AG51" i="1"/>
  <c r="AF51" i="1"/>
  <c r="AF56" i="1" s="1"/>
  <c r="AD51" i="1"/>
  <c r="AD56" i="1" s="1"/>
  <c r="Y51" i="1"/>
  <c r="X51" i="1"/>
  <c r="W51" i="1"/>
  <c r="U51" i="1"/>
  <c r="P51" i="1"/>
  <c r="P56" i="1" s="1"/>
  <c r="N51" i="1"/>
  <c r="N56" i="1" s="1"/>
  <c r="L51" i="1"/>
  <c r="I51" i="1"/>
  <c r="I56" i="1" s="1"/>
  <c r="G51" i="1"/>
  <c r="G56" i="1" s="1"/>
  <c r="F51" i="1"/>
  <c r="E51" i="1"/>
  <c r="J51" i="1" s="1"/>
  <c r="BD50" i="1"/>
  <c r="BD63" i="1" s="1"/>
  <c r="BC50" i="1"/>
  <c r="BC63" i="1" s="1"/>
  <c r="AU50" i="1"/>
  <c r="AD50" i="1"/>
  <c r="U50" i="1"/>
  <c r="I50" i="1"/>
  <c r="I63" i="1" s="1"/>
  <c r="G50" i="1"/>
  <c r="BJ49" i="1"/>
  <c r="BI49" i="1"/>
  <c r="BH49" i="1"/>
  <c r="BG49" i="1"/>
  <c r="BG50" i="1" s="1"/>
  <c r="BF49" i="1"/>
  <c r="BE49" i="1"/>
  <c r="BD49" i="1"/>
  <c r="BC49" i="1"/>
  <c r="BB49" i="1"/>
  <c r="AY49" i="1"/>
  <c r="AY50" i="1" s="1"/>
  <c r="AX49" i="1"/>
  <c r="AW49" i="1"/>
  <c r="AV49" i="1"/>
  <c r="AU49" i="1"/>
  <c r="AT49" i="1"/>
  <c r="AS49" i="1"/>
  <c r="AR49" i="1"/>
  <c r="AQ49" i="1"/>
  <c r="AQ50" i="1" s="1"/>
  <c r="AP49" i="1"/>
  <c r="AO49" i="1"/>
  <c r="AN49" i="1"/>
  <c r="AZ49" i="1" s="1"/>
  <c r="AB49" i="1" s="1"/>
  <c r="AL49" i="1"/>
  <c r="AK49" i="1"/>
  <c r="AJ49" i="1"/>
  <c r="AI49" i="1"/>
  <c r="AI50" i="1" s="1"/>
  <c r="AI63" i="1" s="1"/>
  <c r="AH49" i="1"/>
  <c r="AG49" i="1"/>
  <c r="AF49" i="1"/>
  <c r="AD49" i="1"/>
  <c r="X49" i="1"/>
  <c r="U49" i="1"/>
  <c r="P49" i="1"/>
  <c r="N49" i="1"/>
  <c r="N50" i="1" s="1"/>
  <c r="L49" i="1"/>
  <c r="W49" i="1" s="1"/>
  <c r="Y49" i="1" s="1"/>
  <c r="J49" i="1"/>
  <c r="T49" i="1" s="1"/>
  <c r="V49" i="1" s="1"/>
  <c r="I49" i="1"/>
  <c r="G49" i="1"/>
  <c r="F49" i="1"/>
  <c r="E49" i="1"/>
  <c r="BJ48" i="1"/>
  <c r="BJ50" i="1" s="1"/>
  <c r="BI48" i="1"/>
  <c r="BH48" i="1"/>
  <c r="BG48" i="1"/>
  <c r="BF48" i="1"/>
  <c r="BE48" i="1"/>
  <c r="BD48" i="1"/>
  <c r="BC48" i="1"/>
  <c r="BB48" i="1"/>
  <c r="BA48" i="1" s="1"/>
  <c r="AY48" i="1"/>
  <c r="AX48" i="1"/>
  <c r="AW48" i="1"/>
  <c r="AV48" i="1"/>
  <c r="AU48" i="1"/>
  <c r="AT48" i="1"/>
  <c r="AT50" i="1" s="1"/>
  <c r="AS48" i="1"/>
  <c r="AR48" i="1"/>
  <c r="AQ48" i="1"/>
  <c r="AP48" i="1"/>
  <c r="AO48" i="1"/>
  <c r="AN48" i="1"/>
  <c r="AL48" i="1"/>
  <c r="AL50" i="1" s="1"/>
  <c r="AK48" i="1"/>
  <c r="AJ48" i="1"/>
  <c r="AI48" i="1"/>
  <c r="AH48" i="1"/>
  <c r="AG48" i="1"/>
  <c r="AF48" i="1"/>
  <c r="AM48" i="1" s="1"/>
  <c r="AA48" i="1" s="1"/>
  <c r="AD48" i="1"/>
  <c r="X48" i="1"/>
  <c r="W48" i="1"/>
  <c r="Y48" i="1" s="1"/>
  <c r="U48" i="1"/>
  <c r="P48" i="1"/>
  <c r="N48" i="1"/>
  <c r="L48" i="1"/>
  <c r="I48" i="1"/>
  <c r="G48" i="1"/>
  <c r="F48" i="1"/>
  <c r="F50" i="1" s="1"/>
  <c r="F63" i="1" s="1"/>
  <c r="E48" i="1"/>
  <c r="BJ47" i="1"/>
  <c r="BI47" i="1"/>
  <c r="BI50" i="1" s="1"/>
  <c r="BH47" i="1"/>
  <c r="BH50" i="1" s="1"/>
  <c r="BH63" i="1" s="1"/>
  <c r="BG47" i="1"/>
  <c r="BF47" i="1"/>
  <c r="BE47" i="1"/>
  <c r="BE50" i="1" s="1"/>
  <c r="BD47" i="1"/>
  <c r="BC47" i="1"/>
  <c r="BB47" i="1"/>
  <c r="AY47" i="1"/>
  <c r="AX47" i="1"/>
  <c r="AX50" i="1" s="1"/>
  <c r="AW47" i="1"/>
  <c r="AW50" i="1" s="1"/>
  <c r="AW63" i="1" s="1"/>
  <c r="AV47" i="1"/>
  <c r="AV50" i="1" s="1"/>
  <c r="AV63" i="1" s="1"/>
  <c r="AU47" i="1"/>
  <c r="AT47" i="1"/>
  <c r="AS47" i="1"/>
  <c r="AR47" i="1"/>
  <c r="AR50" i="1" s="1"/>
  <c r="AR63" i="1" s="1"/>
  <c r="AQ47" i="1"/>
  <c r="AP47" i="1"/>
  <c r="AP50" i="1" s="1"/>
  <c r="AP63" i="1" s="1"/>
  <c r="AO47" i="1"/>
  <c r="AO50" i="1" s="1"/>
  <c r="AO63" i="1" s="1"/>
  <c r="AN47" i="1"/>
  <c r="AZ47" i="1" s="1"/>
  <c r="AL47" i="1"/>
  <c r="AK47" i="1"/>
  <c r="AK50" i="1" s="1"/>
  <c r="AJ47" i="1"/>
  <c r="AJ50" i="1" s="1"/>
  <c r="AI47" i="1"/>
  <c r="AH47" i="1"/>
  <c r="AH50" i="1" s="1"/>
  <c r="AG47" i="1"/>
  <c r="AG50" i="1" s="1"/>
  <c r="AF47" i="1"/>
  <c r="AF50" i="1" s="1"/>
  <c r="AF63" i="1" s="1"/>
  <c r="AD47" i="1"/>
  <c r="X47" i="1"/>
  <c r="W47" i="1"/>
  <c r="U47" i="1"/>
  <c r="P47" i="1"/>
  <c r="P50" i="1" s="1"/>
  <c r="N47" i="1"/>
  <c r="L47" i="1"/>
  <c r="L50" i="1" s="1"/>
  <c r="J47" i="1"/>
  <c r="I47" i="1"/>
  <c r="G47" i="1"/>
  <c r="F47" i="1"/>
  <c r="E47" i="1"/>
  <c r="E50" i="1" s="1"/>
  <c r="BJ44" i="1"/>
  <c r="BB44" i="1"/>
  <c r="AT44" i="1"/>
  <c r="AL44" i="1"/>
  <c r="F44" i="1"/>
  <c r="BJ43" i="1"/>
  <c r="BI43" i="1"/>
  <c r="BH43" i="1"/>
  <c r="BG43" i="1"/>
  <c r="BF43" i="1"/>
  <c r="BF44" i="1" s="1"/>
  <c r="BE43" i="1"/>
  <c r="BD43" i="1"/>
  <c r="BC43" i="1"/>
  <c r="BB43" i="1"/>
  <c r="BA43" i="1"/>
  <c r="AY43" i="1"/>
  <c r="AX43" i="1"/>
  <c r="AX44" i="1" s="1"/>
  <c r="AW43" i="1"/>
  <c r="AV43" i="1"/>
  <c r="AU43" i="1"/>
  <c r="AT43" i="1"/>
  <c r="AS43" i="1"/>
  <c r="AR43" i="1"/>
  <c r="AQ43" i="1"/>
  <c r="AP43" i="1"/>
  <c r="AP44" i="1" s="1"/>
  <c r="AO43" i="1"/>
  <c r="AN43" i="1"/>
  <c r="AZ43" i="1" s="1"/>
  <c r="AB43" i="1" s="1"/>
  <c r="AL43" i="1"/>
  <c r="AK43" i="1"/>
  <c r="AJ43" i="1"/>
  <c r="AI43" i="1"/>
  <c r="AH43" i="1"/>
  <c r="AH44" i="1" s="1"/>
  <c r="AG43" i="1"/>
  <c r="AF43" i="1"/>
  <c r="AD43" i="1"/>
  <c r="X43" i="1"/>
  <c r="X44" i="1" s="1"/>
  <c r="W43" i="1"/>
  <c r="Y43" i="1" s="1"/>
  <c r="U43" i="1"/>
  <c r="P43" i="1"/>
  <c r="N43" i="1"/>
  <c r="L43" i="1"/>
  <c r="L44" i="1" s="1"/>
  <c r="J43" i="1"/>
  <c r="I43" i="1"/>
  <c r="G43" i="1"/>
  <c r="F43" i="1"/>
  <c r="E43" i="1"/>
  <c r="BJ42" i="1"/>
  <c r="BI42" i="1"/>
  <c r="BI44" i="1" s="1"/>
  <c r="BH42" i="1"/>
  <c r="BG42" i="1"/>
  <c r="BF42" i="1"/>
  <c r="BE42" i="1"/>
  <c r="BD42" i="1"/>
  <c r="BC42" i="1"/>
  <c r="BB42" i="1"/>
  <c r="BK42" i="1" s="1"/>
  <c r="AC42" i="1" s="1"/>
  <c r="BA42" i="1"/>
  <c r="AY42" i="1"/>
  <c r="AX42" i="1"/>
  <c r="AW42" i="1"/>
  <c r="AV42" i="1"/>
  <c r="AU42" i="1"/>
  <c r="AT42" i="1"/>
  <c r="AS42" i="1"/>
  <c r="AS44" i="1" s="1"/>
  <c r="AR42" i="1"/>
  <c r="AZ42" i="1" s="1"/>
  <c r="AB42" i="1" s="1"/>
  <c r="AQ42" i="1"/>
  <c r="AP42" i="1"/>
  <c r="AO42" i="1"/>
  <c r="AN42" i="1"/>
  <c r="AL42" i="1"/>
  <c r="AK42" i="1"/>
  <c r="AK44" i="1" s="1"/>
  <c r="AJ42" i="1"/>
  <c r="AI42" i="1"/>
  <c r="AH42" i="1"/>
  <c r="AG42" i="1"/>
  <c r="AF42" i="1"/>
  <c r="AD42" i="1"/>
  <c r="X42" i="1"/>
  <c r="W42" i="1"/>
  <c r="Y42" i="1" s="1"/>
  <c r="U42" i="1"/>
  <c r="P42" i="1"/>
  <c r="N42" i="1"/>
  <c r="L42" i="1"/>
  <c r="I42" i="1"/>
  <c r="G42" i="1"/>
  <c r="F42" i="1"/>
  <c r="E42" i="1"/>
  <c r="BJ41" i="1"/>
  <c r="BI41" i="1"/>
  <c r="BH41" i="1"/>
  <c r="BG41" i="1"/>
  <c r="BG44" i="1" s="1"/>
  <c r="BF41" i="1"/>
  <c r="BE41" i="1"/>
  <c r="BD41" i="1"/>
  <c r="BD44" i="1" s="1"/>
  <c r="BC41" i="1"/>
  <c r="BC44" i="1" s="1"/>
  <c r="BB41" i="1"/>
  <c r="AY41" i="1"/>
  <c r="AY44" i="1" s="1"/>
  <c r="AX41" i="1"/>
  <c r="AW41" i="1"/>
  <c r="AW44" i="1" s="1"/>
  <c r="AV41" i="1"/>
  <c r="AV44" i="1" s="1"/>
  <c r="AU41" i="1"/>
  <c r="AU44" i="1" s="1"/>
  <c r="AT41" i="1"/>
  <c r="AS41" i="1"/>
  <c r="AR41" i="1"/>
  <c r="AQ41" i="1"/>
  <c r="AQ44" i="1" s="1"/>
  <c r="AP41" i="1"/>
  <c r="AO41" i="1"/>
  <c r="AO44" i="1" s="1"/>
  <c r="AN41" i="1"/>
  <c r="AM41" i="1"/>
  <c r="AA41" i="1" s="1"/>
  <c r="AL41" i="1"/>
  <c r="AK41" i="1"/>
  <c r="AJ41" i="1"/>
  <c r="AJ44" i="1" s="1"/>
  <c r="AI41" i="1"/>
  <c r="AI44" i="1" s="1"/>
  <c r="AH41" i="1"/>
  <c r="AG41" i="1"/>
  <c r="AG44" i="1" s="1"/>
  <c r="AF41" i="1"/>
  <c r="AF44" i="1" s="1"/>
  <c r="AD41" i="1"/>
  <c r="AD44" i="1" s="1"/>
  <c r="X41" i="1"/>
  <c r="U41" i="1"/>
  <c r="U44" i="1" s="1"/>
  <c r="P41" i="1"/>
  <c r="P44" i="1" s="1"/>
  <c r="N41" i="1"/>
  <c r="N44" i="1" s="1"/>
  <c r="L41" i="1"/>
  <c r="W41" i="1" s="1"/>
  <c r="I41" i="1"/>
  <c r="I44" i="1" s="1"/>
  <c r="G41" i="1"/>
  <c r="G44" i="1" s="1"/>
  <c r="F41" i="1"/>
  <c r="E41" i="1"/>
  <c r="J41" i="1" s="1"/>
  <c r="BF39" i="1"/>
  <c r="AS39" i="1"/>
  <c r="AL39" i="1"/>
  <c r="AG39" i="1"/>
  <c r="P39" i="1"/>
  <c r="BJ38" i="1"/>
  <c r="BI38" i="1"/>
  <c r="BH38" i="1"/>
  <c r="BG38" i="1"/>
  <c r="BF38" i="1"/>
  <c r="BE38" i="1"/>
  <c r="BD38" i="1"/>
  <c r="BC38" i="1"/>
  <c r="BB38" i="1"/>
  <c r="AY38" i="1"/>
  <c r="AX38" i="1"/>
  <c r="AW38" i="1"/>
  <c r="AV38" i="1"/>
  <c r="AU38" i="1"/>
  <c r="AT38" i="1"/>
  <c r="AS38" i="1"/>
  <c r="AR38" i="1"/>
  <c r="AR39" i="1" s="1"/>
  <c r="AQ38" i="1"/>
  <c r="AP38" i="1"/>
  <c r="AO38" i="1"/>
  <c r="AN38" i="1"/>
  <c r="AL38" i="1"/>
  <c r="AK38" i="1"/>
  <c r="AJ38" i="1"/>
  <c r="AI38" i="1"/>
  <c r="AH38" i="1"/>
  <c r="AG38" i="1"/>
  <c r="AF38" i="1"/>
  <c r="AD38" i="1"/>
  <c r="X38" i="1"/>
  <c r="W38" i="1"/>
  <c r="Y38" i="1" s="1"/>
  <c r="U38" i="1"/>
  <c r="P38" i="1"/>
  <c r="N38" i="1"/>
  <c r="L38" i="1"/>
  <c r="J38" i="1"/>
  <c r="I38" i="1"/>
  <c r="G38" i="1"/>
  <c r="F38" i="1"/>
  <c r="E38" i="1"/>
  <c r="BJ37" i="1"/>
  <c r="BI37" i="1"/>
  <c r="BH37" i="1"/>
  <c r="BG37" i="1"/>
  <c r="BF37" i="1"/>
  <c r="BE37" i="1"/>
  <c r="BD37" i="1"/>
  <c r="BC37" i="1"/>
  <c r="BB37" i="1"/>
  <c r="BA37" i="1" s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L37" i="1"/>
  <c r="AK37" i="1"/>
  <c r="AJ37" i="1"/>
  <c r="AI37" i="1"/>
  <c r="AM37" i="1" s="1"/>
  <c r="AA37" i="1" s="1"/>
  <c r="AH37" i="1"/>
  <c r="AG37" i="1"/>
  <c r="AF37" i="1"/>
  <c r="AD37" i="1"/>
  <c r="X37" i="1"/>
  <c r="U37" i="1"/>
  <c r="P37" i="1"/>
  <c r="N37" i="1"/>
  <c r="L37" i="1"/>
  <c r="W37" i="1" s="1"/>
  <c r="Y37" i="1" s="1"/>
  <c r="I37" i="1"/>
  <c r="G37" i="1"/>
  <c r="J37" i="1" s="1"/>
  <c r="F37" i="1"/>
  <c r="E37" i="1"/>
  <c r="BJ36" i="1"/>
  <c r="BI36" i="1"/>
  <c r="BH36" i="1"/>
  <c r="BG36" i="1"/>
  <c r="BF36" i="1"/>
  <c r="BE36" i="1"/>
  <c r="BD36" i="1"/>
  <c r="BC36" i="1"/>
  <c r="BB36" i="1"/>
  <c r="BK36" i="1" s="1"/>
  <c r="AC36" i="1" s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A36" i="1" s="1"/>
  <c r="AL36" i="1"/>
  <c r="AK36" i="1"/>
  <c r="AJ36" i="1"/>
  <c r="AI36" i="1"/>
  <c r="AH36" i="1"/>
  <c r="AG36" i="1"/>
  <c r="AF36" i="1"/>
  <c r="AD36" i="1"/>
  <c r="X36" i="1"/>
  <c r="X39" i="1" s="1"/>
  <c r="U36" i="1"/>
  <c r="P36" i="1"/>
  <c r="N36" i="1"/>
  <c r="L36" i="1"/>
  <c r="W36" i="1" s="1"/>
  <c r="Y36" i="1" s="1"/>
  <c r="I36" i="1"/>
  <c r="G36" i="1"/>
  <c r="F36" i="1"/>
  <c r="E36" i="1"/>
  <c r="BJ35" i="1"/>
  <c r="BJ39" i="1" s="1"/>
  <c r="BI35" i="1"/>
  <c r="BH35" i="1"/>
  <c r="BG35" i="1"/>
  <c r="BF35" i="1"/>
  <c r="BE35" i="1"/>
  <c r="BD35" i="1"/>
  <c r="BC35" i="1"/>
  <c r="BB35" i="1"/>
  <c r="BA35" i="1"/>
  <c r="AY35" i="1"/>
  <c r="AX35" i="1"/>
  <c r="AX39" i="1" s="1"/>
  <c r="AW35" i="1"/>
  <c r="AV35" i="1"/>
  <c r="AU35" i="1"/>
  <c r="AT35" i="1"/>
  <c r="AT39" i="1" s="1"/>
  <c r="AS35" i="1"/>
  <c r="AR35" i="1"/>
  <c r="AQ35" i="1"/>
  <c r="AP35" i="1"/>
  <c r="AP39" i="1" s="1"/>
  <c r="AO35" i="1"/>
  <c r="AN35" i="1"/>
  <c r="AZ35" i="1" s="1"/>
  <c r="AB35" i="1" s="1"/>
  <c r="AL35" i="1"/>
  <c r="AK35" i="1"/>
  <c r="AJ35" i="1"/>
  <c r="AI35" i="1"/>
  <c r="AH35" i="1"/>
  <c r="AH39" i="1" s="1"/>
  <c r="AG35" i="1"/>
  <c r="AF35" i="1"/>
  <c r="AD35" i="1"/>
  <c r="X35" i="1"/>
  <c r="W35" i="1"/>
  <c r="Y35" i="1" s="1"/>
  <c r="U35" i="1"/>
  <c r="P35" i="1"/>
  <c r="N35" i="1"/>
  <c r="L35" i="1"/>
  <c r="J35" i="1"/>
  <c r="I35" i="1"/>
  <c r="G35" i="1"/>
  <c r="F35" i="1"/>
  <c r="F39" i="1" s="1"/>
  <c r="E35" i="1"/>
  <c r="BJ34" i="1"/>
  <c r="BI34" i="1"/>
  <c r="BI39" i="1" s="1"/>
  <c r="BH34" i="1"/>
  <c r="BG34" i="1"/>
  <c r="BG39" i="1" s="1"/>
  <c r="BF34" i="1"/>
  <c r="BE34" i="1"/>
  <c r="BE39" i="1" s="1"/>
  <c r="BD34" i="1"/>
  <c r="BC34" i="1"/>
  <c r="BC39" i="1" s="1"/>
  <c r="BB34" i="1"/>
  <c r="BA34" i="1"/>
  <c r="AY34" i="1"/>
  <c r="AY39" i="1" s="1"/>
  <c r="AX34" i="1"/>
  <c r="AW34" i="1"/>
  <c r="AW39" i="1" s="1"/>
  <c r="AV34" i="1"/>
  <c r="AU34" i="1"/>
  <c r="AT34" i="1"/>
  <c r="AS34" i="1"/>
  <c r="AR34" i="1"/>
  <c r="AQ34" i="1"/>
  <c r="AQ39" i="1" s="1"/>
  <c r="AP34" i="1"/>
  <c r="AO34" i="1"/>
  <c r="AO39" i="1" s="1"/>
  <c r="AN34" i="1"/>
  <c r="AL34" i="1"/>
  <c r="AK34" i="1"/>
  <c r="AK39" i="1" s="1"/>
  <c r="AJ34" i="1"/>
  <c r="AJ39" i="1" s="1"/>
  <c r="AI34" i="1"/>
  <c r="AH34" i="1"/>
  <c r="AG34" i="1"/>
  <c r="AF34" i="1"/>
  <c r="AD34" i="1"/>
  <c r="X34" i="1"/>
  <c r="W34" i="1"/>
  <c r="U34" i="1"/>
  <c r="U39" i="1" s="1"/>
  <c r="P34" i="1"/>
  <c r="N34" i="1"/>
  <c r="L34" i="1"/>
  <c r="L39" i="1" s="1"/>
  <c r="I34" i="1"/>
  <c r="I39" i="1" s="1"/>
  <c r="G34" i="1"/>
  <c r="F34" i="1"/>
  <c r="E34" i="1"/>
  <c r="E39" i="1" s="1"/>
  <c r="BI33" i="1"/>
  <c r="BH33" i="1"/>
  <c r="BG33" i="1"/>
  <c r="BC33" i="1"/>
  <c r="BC40" i="1" s="1"/>
  <c r="BC45" i="1" s="1"/>
  <c r="BC69" i="1" s="1"/>
  <c r="AY33" i="1"/>
  <c r="AU33" i="1"/>
  <c r="AS33" i="1"/>
  <c r="AQ33" i="1"/>
  <c r="AK33" i="1"/>
  <c r="G33" i="1"/>
  <c r="BJ32" i="1"/>
  <c r="BJ33" i="1" s="1"/>
  <c r="BJ40" i="1" s="1"/>
  <c r="BJ45" i="1" s="1"/>
  <c r="BI32" i="1"/>
  <c r="BH32" i="1"/>
  <c r="BG32" i="1"/>
  <c r="BF32" i="1"/>
  <c r="BF33" i="1" s="1"/>
  <c r="BE32" i="1"/>
  <c r="BE33" i="1" s="1"/>
  <c r="BD32" i="1"/>
  <c r="BD33" i="1" s="1"/>
  <c r="BC32" i="1"/>
  <c r="BB32" i="1"/>
  <c r="BA32" i="1" s="1"/>
  <c r="BA33" i="1" s="1"/>
  <c r="AY32" i="1"/>
  <c r="AX32" i="1"/>
  <c r="AX33" i="1" s="1"/>
  <c r="AW32" i="1"/>
  <c r="AW33" i="1" s="1"/>
  <c r="AV32" i="1"/>
  <c r="AV33" i="1" s="1"/>
  <c r="AU32" i="1"/>
  <c r="AT32" i="1"/>
  <c r="AT33" i="1" s="1"/>
  <c r="AS32" i="1"/>
  <c r="AR32" i="1"/>
  <c r="AR33" i="1" s="1"/>
  <c r="AQ32" i="1"/>
  <c r="AP32" i="1"/>
  <c r="AP33" i="1" s="1"/>
  <c r="AO32" i="1"/>
  <c r="AO33" i="1" s="1"/>
  <c r="AN32" i="1"/>
  <c r="AL32" i="1"/>
  <c r="AK32" i="1"/>
  <c r="AJ32" i="1"/>
  <c r="AJ33" i="1" s="1"/>
  <c r="AI32" i="1"/>
  <c r="AH32" i="1"/>
  <c r="AG32" i="1"/>
  <c r="AF32" i="1"/>
  <c r="AM32" i="1" s="1"/>
  <c r="AA32" i="1" s="1"/>
  <c r="AD32" i="1"/>
  <c r="X32" i="1"/>
  <c r="U32" i="1"/>
  <c r="P32" i="1"/>
  <c r="N32" i="1"/>
  <c r="L32" i="1"/>
  <c r="W32" i="1" s="1"/>
  <c r="Y32" i="1" s="1"/>
  <c r="I32" i="1"/>
  <c r="G32" i="1"/>
  <c r="F32" i="1"/>
  <c r="E32" i="1"/>
  <c r="J32" i="1" s="1"/>
  <c r="AL31" i="1"/>
  <c r="AL33" i="1" s="1"/>
  <c r="AK31" i="1"/>
  <c r="AJ31" i="1"/>
  <c r="AI31" i="1"/>
  <c r="AH31" i="1"/>
  <c r="AG31" i="1"/>
  <c r="AG33" i="1" s="1"/>
  <c r="AF31" i="1"/>
  <c r="AF33" i="1" s="1"/>
  <c r="AD31" i="1"/>
  <c r="AD33" i="1" s="1"/>
  <c r="X31" i="1"/>
  <c r="W31" i="1"/>
  <c r="U31" i="1"/>
  <c r="U33" i="1" s="1"/>
  <c r="P31" i="1"/>
  <c r="P33" i="1" s="1"/>
  <c r="N31" i="1"/>
  <c r="N33" i="1" s="1"/>
  <c r="L31" i="1"/>
  <c r="J31" i="1"/>
  <c r="I31" i="1"/>
  <c r="I33" i="1" s="1"/>
  <c r="G31" i="1"/>
  <c r="F31" i="1"/>
  <c r="F33" i="1" s="1"/>
  <c r="E31" i="1"/>
  <c r="E33" i="1" s="1"/>
  <c r="AY29" i="1"/>
  <c r="AX29" i="1"/>
  <c r="AW29" i="1"/>
  <c r="AV29" i="1"/>
  <c r="AU29" i="1"/>
  <c r="AT29" i="1"/>
  <c r="AS29" i="1"/>
  <c r="AR29" i="1"/>
  <c r="AQ29" i="1"/>
  <c r="AP29" i="1"/>
  <c r="AO29" i="1"/>
  <c r="AZ29" i="1" s="1"/>
  <c r="AB29" i="1" s="1"/>
  <c r="AN29" i="1"/>
  <c r="AD29" i="1"/>
  <c r="X29" i="1"/>
  <c r="W29" i="1"/>
  <c r="Y29" i="1" s="1"/>
  <c r="U29" i="1"/>
  <c r="P29" i="1"/>
  <c r="N29" i="1"/>
  <c r="L29" i="1"/>
  <c r="I29" i="1"/>
  <c r="G29" i="1"/>
  <c r="F29" i="1"/>
  <c r="E29" i="1"/>
  <c r="J29" i="1" s="1"/>
  <c r="T29" i="1" s="1"/>
  <c r="V29" i="1" s="1"/>
  <c r="AY28" i="1"/>
  <c r="AX28" i="1"/>
  <c r="AW28" i="1"/>
  <c r="AV28" i="1"/>
  <c r="AU28" i="1"/>
  <c r="AT28" i="1"/>
  <c r="AS28" i="1"/>
  <c r="AR28" i="1"/>
  <c r="AQ28" i="1"/>
  <c r="AP28" i="1"/>
  <c r="AO28" i="1"/>
  <c r="AZ28" i="1" s="1"/>
  <c r="AB28" i="1" s="1"/>
  <c r="AN28" i="1"/>
  <c r="AD28" i="1"/>
  <c r="Y28" i="1"/>
  <c r="X28" i="1"/>
  <c r="W28" i="1"/>
  <c r="U28" i="1"/>
  <c r="P28" i="1"/>
  <c r="N28" i="1"/>
  <c r="L28" i="1"/>
  <c r="I28" i="1"/>
  <c r="G28" i="1"/>
  <c r="F28" i="1"/>
  <c r="E28" i="1"/>
  <c r="J28" i="1" s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D27" i="1"/>
  <c r="X27" i="1"/>
  <c r="W27" i="1"/>
  <c r="Y27" i="1" s="1"/>
  <c r="U27" i="1"/>
  <c r="P27" i="1"/>
  <c r="N27" i="1"/>
  <c r="L27" i="1"/>
  <c r="J27" i="1"/>
  <c r="I27" i="1"/>
  <c r="G27" i="1"/>
  <c r="F27" i="1"/>
  <c r="E27" i="1"/>
  <c r="AY26" i="1"/>
  <c r="AX26" i="1"/>
  <c r="AW26" i="1"/>
  <c r="AW30" i="1" s="1"/>
  <c r="AV26" i="1"/>
  <c r="AV30" i="1" s="1"/>
  <c r="AU26" i="1"/>
  <c r="AT26" i="1"/>
  <c r="AS26" i="1"/>
  <c r="AR26" i="1"/>
  <c r="AQ26" i="1"/>
  <c r="AP26" i="1"/>
  <c r="AO26" i="1"/>
  <c r="AO30" i="1" s="1"/>
  <c r="AN26" i="1"/>
  <c r="AN30" i="1" s="1"/>
  <c r="AD26" i="1"/>
  <c r="Y26" i="1"/>
  <c r="X26" i="1"/>
  <c r="W26" i="1"/>
  <c r="U26" i="1"/>
  <c r="U30" i="1" s="1"/>
  <c r="P26" i="1"/>
  <c r="N26" i="1"/>
  <c r="L26" i="1"/>
  <c r="I26" i="1"/>
  <c r="G26" i="1"/>
  <c r="J26" i="1" s="1"/>
  <c r="F26" i="1"/>
  <c r="F30" i="1" s="1"/>
  <c r="E26" i="1"/>
  <c r="AY25" i="1"/>
  <c r="AY30" i="1" s="1"/>
  <c r="AX25" i="1"/>
  <c r="AX30" i="1" s="1"/>
  <c r="AW25" i="1"/>
  <c r="AV25" i="1"/>
  <c r="AU25" i="1"/>
  <c r="AU30" i="1" s="1"/>
  <c r="AT25" i="1"/>
  <c r="AT30" i="1" s="1"/>
  <c r="AS25" i="1"/>
  <c r="AS30" i="1" s="1"/>
  <c r="AR25" i="1"/>
  <c r="AR30" i="1" s="1"/>
  <c r="AQ25" i="1"/>
  <c r="AQ30" i="1" s="1"/>
  <c r="AP25" i="1"/>
  <c r="AP30" i="1" s="1"/>
  <c r="AO25" i="1"/>
  <c r="AZ25" i="1" s="1"/>
  <c r="AN25" i="1"/>
  <c r="AD25" i="1"/>
  <c r="AD30" i="1" s="1"/>
  <c r="X25" i="1"/>
  <c r="X30" i="1" s="1"/>
  <c r="W25" i="1"/>
  <c r="Y25" i="1" s="1"/>
  <c r="Y30" i="1" s="1"/>
  <c r="U25" i="1"/>
  <c r="P25" i="1"/>
  <c r="P30" i="1" s="1"/>
  <c r="N25" i="1"/>
  <c r="N30" i="1" s="1"/>
  <c r="L25" i="1"/>
  <c r="L30" i="1" s="1"/>
  <c r="I25" i="1"/>
  <c r="I30" i="1" s="1"/>
  <c r="G25" i="1"/>
  <c r="F25" i="1"/>
  <c r="E25" i="1"/>
  <c r="AR24" i="1"/>
  <c r="X24" i="1"/>
  <c r="L24" i="1"/>
  <c r="E24" i="1"/>
  <c r="AY23" i="1"/>
  <c r="AX23" i="1"/>
  <c r="AX24" i="1" s="1"/>
  <c r="AW23" i="1"/>
  <c r="AV23" i="1"/>
  <c r="AU23" i="1"/>
  <c r="AT23" i="1"/>
  <c r="AS23" i="1"/>
  <c r="AS24" i="1" s="1"/>
  <c r="AR23" i="1"/>
  <c r="AQ23" i="1"/>
  <c r="AP23" i="1"/>
  <c r="AP24" i="1" s="1"/>
  <c r="AO23" i="1"/>
  <c r="AN23" i="1"/>
  <c r="AD23" i="1"/>
  <c r="X23" i="1"/>
  <c r="W23" i="1"/>
  <c r="Y23" i="1" s="1"/>
  <c r="U23" i="1"/>
  <c r="P23" i="1"/>
  <c r="N23" i="1"/>
  <c r="L23" i="1"/>
  <c r="I23" i="1"/>
  <c r="I24" i="1" s="1"/>
  <c r="G23" i="1"/>
  <c r="F23" i="1"/>
  <c r="E23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D22" i="1"/>
  <c r="X22" i="1"/>
  <c r="W22" i="1"/>
  <c r="Y22" i="1" s="1"/>
  <c r="U22" i="1"/>
  <c r="P22" i="1"/>
  <c r="N22" i="1"/>
  <c r="L22" i="1"/>
  <c r="I22" i="1"/>
  <c r="G22" i="1"/>
  <c r="F22" i="1"/>
  <c r="E22" i="1"/>
  <c r="J22" i="1" s="1"/>
  <c r="AY21" i="1"/>
  <c r="AY24" i="1" s="1"/>
  <c r="AX21" i="1"/>
  <c r="AW21" i="1"/>
  <c r="AV21" i="1"/>
  <c r="AU21" i="1"/>
  <c r="AT21" i="1"/>
  <c r="AT24" i="1" s="1"/>
  <c r="AS21" i="1"/>
  <c r="AR21" i="1"/>
  <c r="AQ21" i="1"/>
  <c r="AQ24" i="1" s="1"/>
  <c r="AP21" i="1"/>
  <c r="AO21" i="1"/>
  <c r="AN21" i="1"/>
  <c r="AD21" i="1"/>
  <c r="X21" i="1"/>
  <c r="W21" i="1"/>
  <c r="Y21" i="1" s="1"/>
  <c r="U21" i="1"/>
  <c r="U24" i="1" s="1"/>
  <c r="P21" i="1"/>
  <c r="P24" i="1" s="1"/>
  <c r="N21" i="1"/>
  <c r="N24" i="1" s="1"/>
  <c r="L21" i="1"/>
  <c r="I21" i="1"/>
  <c r="G21" i="1"/>
  <c r="G24" i="1" s="1"/>
  <c r="F21" i="1"/>
  <c r="F24" i="1" s="1"/>
  <c r="E21" i="1"/>
  <c r="AJ20" i="1"/>
  <c r="AD20" i="1"/>
  <c r="P20" i="1"/>
  <c r="L20" i="1"/>
  <c r="I20" i="1"/>
  <c r="AL19" i="1"/>
  <c r="AK19" i="1"/>
  <c r="AJ19" i="1"/>
  <c r="AI19" i="1"/>
  <c r="AH19" i="1"/>
  <c r="AG19" i="1"/>
  <c r="AM19" i="1" s="1"/>
  <c r="AA19" i="1" s="1"/>
  <c r="AF19" i="1"/>
  <c r="AD19" i="1"/>
  <c r="X19" i="1"/>
  <c r="W19" i="1"/>
  <c r="Y19" i="1" s="1"/>
  <c r="U19" i="1"/>
  <c r="P19" i="1"/>
  <c r="N19" i="1"/>
  <c r="L19" i="1"/>
  <c r="I19" i="1"/>
  <c r="G19" i="1"/>
  <c r="J19" i="1" s="1"/>
  <c r="F19" i="1"/>
  <c r="E19" i="1"/>
  <c r="AL18" i="1"/>
  <c r="AL20" i="1" s="1"/>
  <c r="AK18" i="1"/>
  <c r="AJ18" i="1"/>
  <c r="AI18" i="1"/>
  <c r="AH18" i="1"/>
  <c r="AG18" i="1"/>
  <c r="AM18" i="1" s="1"/>
  <c r="AA18" i="1" s="1"/>
  <c r="AF18" i="1"/>
  <c r="AD18" i="1"/>
  <c r="X18" i="1"/>
  <c r="X20" i="1" s="1"/>
  <c r="U18" i="1"/>
  <c r="P18" i="1"/>
  <c r="N18" i="1"/>
  <c r="L18" i="1"/>
  <c r="W18" i="1" s="1"/>
  <c r="Y18" i="1" s="1"/>
  <c r="I18" i="1"/>
  <c r="G18" i="1"/>
  <c r="F18" i="1"/>
  <c r="E18" i="1"/>
  <c r="J18" i="1" s="1"/>
  <c r="R18" i="1" s="1"/>
  <c r="AL17" i="1"/>
  <c r="AK17" i="1"/>
  <c r="AK20" i="1" s="1"/>
  <c r="AJ17" i="1"/>
  <c r="AI17" i="1"/>
  <c r="AH17" i="1"/>
  <c r="AH20" i="1" s="1"/>
  <c r="AG17" i="1"/>
  <c r="AG20" i="1" s="1"/>
  <c r="AF17" i="1"/>
  <c r="AM17" i="1" s="1"/>
  <c r="AD17" i="1"/>
  <c r="X17" i="1"/>
  <c r="W17" i="1"/>
  <c r="U17" i="1"/>
  <c r="P17" i="1"/>
  <c r="N17" i="1"/>
  <c r="N20" i="1" s="1"/>
  <c r="L17" i="1"/>
  <c r="I17" i="1"/>
  <c r="G17" i="1"/>
  <c r="F17" i="1"/>
  <c r="F20" i="1" s="1"/>
  <c r="E17" i="1"/>
  <c r="E20" i="1" s="1"/>
  <c r="AO16" i="1"/>
  <c r="AN16" i="1"/>
  <c r="AY15" i="1"/>
  <c r="AX15" i="1"/>
  <c r="AW15" i="1"/>
  <c r="AV15" i="1"/>
  <c r="AU15" i="1"/>
  <c r="AT15" i="1"/>
  <c r="AS15" i="1"/>
  <c r="AR15" i="1"/>
  <c r="AQ15" i="1"/>
  <c r="AZ15" i="1" s="1"/>
  <c r="AB15" i="1" s="1"/>
  <c r="AP15" i="1"/>
  <c r="AO15" i="1"/>
  <c r="AN15" i="1"/>
  <c r="AD15" i="1"/>
  <c r="X15" i="1"/>
  <c r="W15" i="1"/>
  <c r="Y15" i="1" s="1"/>
  <c r="U15" i="1"/>
  <c r="P15" i="1"/>
  <c r="N15" i="1"/>
  <c r="L15" i="1"/>
  <c r="I15" i="1"/>
  <c r="G15" i="1"/>
  <c r="J15" i="1" s="1"/>
  <c r="F15" i="1"/>
  <c r="E15" i="1"/>
  <c r="AY14" i="1"/>
  <c r="AX14" i="1"/>
  <c r="AW14" i="1"/>
  <c r="AV14" i="1"/>
  <c r="AU14" i="1"/>
  <c r="AT14" i="1"/>
  <c r="AS14" i="1"/>
  <c r="AR14" i="1"/>
  <c r="AQ14" i="1"/>
  <c r="AZ14" i="1" s="1"/>
  <c r="AB14" i="1" s="1"/>
  <c r="AP14" i="1"/>
  <c r="AO14" i="1"/>
  <c r="AN14" i="1"/>
  <c r="AD14" i="1"/>
  <c r="X14" i="1"/>
  <c r="U14" i="1"/>
  <c r="P14" i="1"/>
  <c r="N14" i="1"/>
  <c r="L14" i="1"/>
  <c r="W14" i="1" s="1"/>
  <c r="Y14" i="1" s="1"/>
  <c r="I14" i="1"/>
  <c r="G14" i="1"/>
  <c r="F14" i="1"/>
  <c r="E14" i="1"/>
  <c r="J14" i="1" s="1"/>
  <c r="AY13" i="1"/>
  <c r="AY16" i="1" s="1"/>
  <c r="AY40" i="1" s="1"/>
  <c r="AY45" i="1" s="1"/>
  <c r="AX13" i="1"/>
  <c r="AW13" i="1"/>
  <c r="AV13" i="1"/>
  <c r="AU13" i="1"/>
  <c r="AT13" i="1"/>
  <c r="AS13" i="1"/>
  <c r="AR13" i="1"/>
  <c r="AQ13" i="1"/>
  <c r="AQ16" i="1" s="1"/>
  <c r="AQ40" i="1" s="1"/>
  <c r="AQ45" i="1" s="1"/>
  <c r="AP13" i="1"/>
  <c r="AO13" i="1"/>
  <c r="AN13" i="1"/>
  <c r="AD13" i="1"/>
  <c r="Y13" i="1"/>
  <c r="X13" i="1"/>
  <c r="W13" i="1"/>
  <c r="U13" i="1"/>
  <c r="P13" i="1"/>
  <c r="N13" i="1"/>
  <c r="L13" i="1"/>
  <c r="I13" i="1"/>
  <c r="G13" i="1"/>
  <c r="F13" i="1"/>
  <c r="E13" i="1"/>
  <c r="J13" i="1" s="1"/>
  <c r="AY12" i="1"/>
  <c r="AX12" i="1"/>
  <c r="AW12" i="1"/>
  <c r="AW16" i="1" s="1"/>
  <c r="AV12" i="1"/>
  <c r="AV16" i="1" s="1"/>
  <c r="AU12" i="1"/>
  <c r="AU16" i="1" s="1"/>
  <c r="AT12" i="1"/>
  <c r="AT16" i="1" s="1"/>
  <c r="AT40" i="1" s="1"/>
  <c r="AT45" i="1" s="1"/>
  <c r="AS12" i="1"/>
  <c r="AS16" i="1" s="1"/>
  <c r="AS40" i="1" s="1"/>
  <c r="AS45" i="1" s="1"/>
  <c r="AR12" i="1"/>
  <c r="AQ12" i="1"/>
  <c r="AP12" i="1"/>
  <c r="AO12" i="1"/>
  <c r="AN12" i="1"/>
  <c r="AD12" i="1"/>
  <c r="AD16" i="1" s="1"/>
  <c r="Y12" i="1"/>
  <c r="X12" i="1"/>
  <c r="W12" i="1"/>
  <c r="U12" i="1"/>
  <c r="U16" i="1" s="1"/>
  <c r="P12" i="1"/>
  <c r="P16" i="1" s="1"/>
  <c r="N12" i="1"/>
  <c r="N16" i="1" s="1"/>
  <c r="L12" i="1"/>
  <c r="L16" i="1" s="1"/>
  <c r="I12" i="1"/>
  <c r="G12" i="1"/>
  <c r="G16" i="1" s="1"/>
  <c r="F12" i="1"/>
  <c r="F16" i="1" s="1"/>
  <c r="E12" i="1"/>
  <c r="J12" i="1" s="1"/>
  <c r="AL11" i="1"/>
  <c r="AF11" i="1"/>
  <c r="G11" i="1"/>
  <c r="F11" i="1"/>
  <c r="AL10" i="1"/>
  <c r="AK10" i="1"/>
  <c r="AJ10" i="1"/>
  <c r="AI10" i="1"/>
  <c r="AH10" i="1"/>
  <c r="AG10" i="1"/>
  <c r="AM10" i="1" s="1"/>
  <c r="AA10" i="1" s="1"/>
  <c r="AF10" i="1"/>
  <c r="AD10" i="1"/>
  <c r="X10" i="1"/>
  <c r="W10" i="1"/>
  <c r="Y10" i="1" s="1"/>
  <c r="U10" i="1"/>
  <c r="U11" i="1" s="1"/>
  <c r="P10" i="1"/>
  <c r="P11" i="1" s="1"/>
  <c r="N10" i="1"/>
  <c r="L10" i="1"/>
  <c r="I10" i="1"/>
  <c r="J10" i="1" s="1"/>
  <c r="G10" i="1"/>
  <c r="F10" i="1"/>
  <c r="E10" i="1"/>
  <c r="AL9" i="1"/>
  <c r="AK9" i="1"/>
  <c r="AK11" i="1" s="1"/>
  <c r="AK40" i="1" s="1"/>
  <c r="AK45" i="1" s="1"/>
  <c r="AJ9" i="1"/>
  <c r="AJ11" i="1" s="1"/>
  <c r="AJ40" i="1" s="1"/>
  <c r="AJ45" i="1" s="1"/>
  <c r="AI9" i="1"/>
  <c r="AI11" i="1" s="1"/>
  <c r="AH9" i="1"/>
  <c r="AH11" i="1" s="1"/>
  <c r="AG9" i="1"/>
  <c r="AG11" i="1" s="1"/>
  <c r="AG40" i="1" s="1"/>
  <c r="AG45" i="1" s="1"/>
  <c r="AF9" i="1"/>
  <c r="AD9" i="1"/>
  <c r="AD11" i="1" s="1"/>
  <c r="X9" i="1"/>
  <c r="X11" i="1" s="1"/>
  <c r="W9" i="1"/>
  <c r="W11" i="1" s="1"/>
  <c r="U9" i="1"/>
  <c r="P9" i="1"/>
  <c r="N9" i="1"/>
  <c r="N11" i="1" s="1"/>
  <c r="L9" i="1"/>
  <c r="L11" i="1" s="1"/>
  <c r="J9" i="1"/>
  <c r="T9" i="1" s="1"/>
  <c r="V9" i="1" s="1"/>
  <c r="I9" i="1"/>
  <c r="G9" i="1"/>
  <c r="F9" i="1"/>
  <c r="E9" i="1"/>
  <c r="E11" i="1" s="1"/>
  <c r="L40" i="1" l="1"/>
  <c r="L45" i="1" s="1"/>
  <c r="W16" i="1"/>
  <c r="T13" i="1"/>
  <c r="V13" i="1" s="1"/>
  <c r="R13" i="1"/>
  <c r="T14" i="1"/>
  <c r="V14" i="1" s="1"/>
  <c r="R14" i="1"/>
  <c r="T15" i="1"/>
  <c r="V15" i="1" s="1"/>
  <c r="R15" i="1"/>
  <c r="T22" i="1"/>
  <c r="V22" i="1" s="1"/>
  <c r="R22" i="1"/>
  <c r="J16" i="1"/>
  <c r="T12" i="1"/>
  <c r="R12" i="1"/>
  <c r="R16" i="1" s="1"/>
  <c r="Y24" i="1"/>
  <c r="P40" i="1"/>
  <c r="P45" i="1" s="1"/>
  <c r="AD40" i="1"/>
  <c r="AD45" i="1" s="1"/>
  <c r="AD69" i="1" s="1"/>
  <c r="Y16" i="1"/>
  <c r="AA17" i="1"/>
  <c r="AA20" i="1" s="1"/>
  <c r="AM20" i="1"/>
  <c r="T19" i="1"/>
  <c r="V19" i="1" s="1"/>
  <c r="R19" i="1"/>
  <c r="T10" i="1"/>
  <c r="V10" i="1" s="1"/>
  <c r="V11" i="1" s="1"/>
  <c r="R10" i="1"/>
  <c r="AW40" i="1"/>
  <c r="AW45" i="1" s="1"/>
  <c r="AW69" i="1" s="1"/>
  <c r="AL40" i="1"/>
  <c r="AL45" i="1" s="1"/>
  <c r="T35" i="1"/>
  <c r="V35" i="1" s="1"/>
  <c r="R35" i="1"/>
  <c r="T18" i="1"/>
  <c r="V18" i="1" s="1"/>
  <c r="I11" i="1"/>
  <c r="BG40" i="1"/>
  <c r="BG45" i="1" s="1"/>
  <c r="BH39" i="1"/>
  <c r="J11" i="1"/>
  <c r="AZ12" i="1"/>
  <c r="E16" i="1"/>
  <c r="E40" i="1" s="1"/>
  <c r="E45" i="1" s="1"/>
  <c r="E69" i="1" s="1"/>
  <c r="G20" i="1"/>
  <c r="U20" i="1"/>
  <c r="U40" i="1" s="1"/>
  <c r="U45" i="1" s="1"/>
  <c r="U69" i="1" s="1"/>
  <c r="AF20" i="1"/>
  <c r="R29" i="1"/>
  <c r="T32" i="1"/>
  <c r="V32" i="1" s="1"/>
  <c r="R32" i="1"/>
  <c r="BA39" i="1"/>
  <c r="BA40" i="1" s="1"/>
  <c r="BA45" i="1" s="1"/>
  <c r="BA69" i="1" s="1"/>
  <c r="AZ38" i="1"/>
  <c r="AB38" i="1" s="1"/>
  <c r="AQ63" i="1"/>
  <c r="AQ69" i="1" s="1"/>
  <c r="W33" i="1"/>
  <c r="Y31" i="1"/>
  <c r="Y33" i="1" s="1"/>
  <c r="AL62" i="1"/>
  <c r="AM61" i="1"/>
  <c r="R75" i="1"/>
  <c r="T75" i="1"/>
  <c r="V75" i="1" s="1"/>
  <c r="AZ22" i="1"/>
  <c r="AB22" i="1" s="1"/>
  <c r="Y9" i="1"/>
  <c r="Y11" i="1" s="1"/>
  <c r="AI20" i="1"/>
  <c r="AI40" i="1" s="1"/>
  <c r="AI45" i="1" s="1"/>
  <c r="AI69" i="1" s="1"/>
  <c r="J21" i="1"/>
  <c r="E30" i="1"/>
  <c r="J25" i="1"/>
  <c r="T28" i="1"/>
  <c r="V28" i="1" s="1"/>
  <c r="R28" i="1"/>
  <c r="G30" i="1"/>
  <c r="J33" i="1"/>
  <c r="T31" i="1"/>
  <c r="R31" i="1"/>
  <c r="R33" i="1" s="1"/>
  <c r="BK37" i="1"/>
  <c r="AC37" i="1" s="1"/>
  <c r="T41" i="1"/>
  <c r="R41" i="1"/>
  <c r="BK41" i="1"/>
  <c r="BA53" i="1"/>
  <c r="BB56" i="1"/>
  <c r="BA56" i="1" s="1"/>
  <c r="BK53" i="1"/>
  <c r="AC53" i="1" s="1"/>
  <c r="T72" i="1"/>
  <c r="V72" i="1" s="1"/>
  <c r="R72" i="1"/>
  <c r="AB25" i="1"/>
  <c r="AM9" i="1"/>
  <c r="AP16" i="1"/>
  <c r="AP40" i="1" s="1"/>
  <c r="AP45" i="1" s="1"/>
  <c r="AX16" i="1"/>
  <c r="AX40" i="1" s="1"/>
  <c r="AX45" i="1" s="1"/>
  <c r="J17" i="1"/>
  <c r="W20" i="1"/>
  <c r="AZ23" i="1"/>
  <c r="AB23" i="1" s="1"/>
  <c r="AZ32" i="1"/>
  <c r="AN33" i="1"/>
  <c r="BF40" i="1"/>
  <c r="BF45" i="1" s="1"/>
  <c r="W39" i="1"/>
  <c r="Y34" i="1"/>
  <c r="Y39" i="1" s="1"/>
  <c r="BK38" i="1"/>
  <c r="AC38" i="1" s="1"/>
  <c r="R51" i="1"/>
  <c r="J23" i="1"/>
  <c r="R9" i="1"/>
  <c r="R11" i="1" s="1"/>
  <c r="I16" i="1"/>
  <c r="AD24" i="1"/>
  <c r="AU24" i="1"/>
  <c r="AU40" i="1" s="1"/>
  <c r="AU45" i="1" s="1"/>
  <c r="AU69" i="1" s="1"/>
  <c r="T26" i="1"/>
  <c r="V26" i="1" s="1"/>
  <c r="R26" i="1"/>
  <c r="Y80" i="1"/>
  <c r="Y87" i="1" s="1"/>
  <c r="W87" i="1"/>
  <c r="W24" i="1"/>
  <c r="X16" i="1"/>
  <c r="X40" i="1" s="1"/>
  <c r="X45" i="1" s="1"/>
  <c r="X69" i="1" s="1"/>
  <c r="AR16" i="1"/>
  <c r="AR40" i="1" s="1"/>
  <c r="AZ13" i="1"/>
  <c r="AB13" i="1" s="1"/>
  <c r="Y17" i="1"/>
  <c r="Y20" i="1" s="1"/>
  <c r="AN24" i="1"/>
  <c r="AN40" i="1" s="1"/>
  <c r="AN45" i="1" s="1"/>
  <c r="AN69" i="1" s="1"/>
  <c r="AV24" i="1"/>
  <c r="AV40" i="1" s="1"/>
  <c r="AV45" i="1" s="1"/>
  <c r="AV69" i="1" s="1"/>
  <c r="AI33" i="1"/>
  <c r="AM31" i="1"/>
  <c r="AZ34" i="1"/>
  <c r="AZ37" i="1"/>
  <c r="AB37" i="1" s="1"/>
  <c r="R53" i="1"/>
  <c r="T53" i="1"/>
  <c r="V53" i="1" s="1"/>
  <c r="F40" i="1"/>
  <c r="F45" i="1" s="1"/>
  <c r="F69" i="1" s="1"/>
  <c r="AZ21" i="1"/>
  <c r="AW24" i="1"/>
  <c r="AO24" i="1"/>
  <c r="AO40" i="1" s="1"/>
  <c r="AO45" i="1" s="1"/>
  <c r="AO69" i="1" s="1"/>
  <c r="T27" i="1"/>
  <c r="V27" i="1" s="1"/>
  <c r="R27" i="1"/>
  <c r="AZ27" i="1"/>
  <c r="AB27" i="1" s="1"/>
  <c r="T38" i="1"/>
  <c r="V38" i="1" s="1"/>
  <c r="R38" i="1"/>
  <c r="AM38" i="1"/>
  <c r="AA38" i="1" s="1"/>
  <c r="L33" i="1"/>
  <c r="X33" i="1"/>
  <c r="BH40" i="1"/>
  <c r="J34" i="1"/>
  <c r="AI39" i="1"/>
  <c r="BK35" i="1"/>
  <c r="AC35" i="1" s="1"/>
  <c r="BA38" i="1"/>
  <c r="E44" i="1"/>
  <c r="J42" i="1"/>
  <c r="J44" i="1" s="1"/>
  <c r="T43" i="1"/>
  <c r="V43" i="1" s="1"/>
  <c r="R43" i="1"/>
  <c r="AM43" i="1"/>
  <c r="AA43" i="1" s="1"/>
  <c r="AJ63" i="1"/>
  <c r="AJ69" i="1" s="1"/>
  <c r="AS50" i="1"/>
  <c r="AS63" i="1" s="1"/>
  <c r="AS69" i="1" s="1"/>
  <c r="BK47" i="1"/>
  <c r="J48" i="1"/>
  <c r="BG63" i="1"/>
  <c r="AD63" i="1"/>
  <c r="BE56" i="1"/>
  <c r="R55" i="1"/>
  <c r="AM55" i="1"/>
  <c r="AA55" i="1" s="1"/>
  <c r="T65" i="1"/>
  <c r="V65" i="1" s="1"/>
  <c r="R65" i="1"/>
  <c r="BE79" i="1"/>
  <c r="AZ75" i="1"/>
  <c r="AB75" i="1" s="1"/>
  <c r="BK83" i="1"/>
  <c r="AC83" i="1" s="1"/>
  <c r="W30" i="1"/>
  <c r="W40" i="1" s="1"/>
  <c r="W45" i="1" s="1"/>
  <c r="BI40" i="1"/>
  <c r="BI45" i="1" s="1"/>
  <c r="J36" i="1"/>
  <c r="T37" i="1"/>
  <c r="V37" i="1" s="1"/>
  <c r="R37" i="1"/>
  <c r="BE44" i="1"/>
  <c r="Y47" i="1"/>
  <c r="Y50" i="1" s="1"/>
  <c r="W50" i="1"/>
  <c r="AK63" i="1"/>
  <c r="AK69" i="1" s="1"/>
  <c r="AM49" i="1"/>
  <c r="AA49" i="1" s="1"/>
  <c r="J56" i="1"/>
  <c r="T51" i="1"/>
  <c r="U56" i="1"/>
  <c r="U63" i="1" s="1"/>
  <c r="AG56" i="1"/>
  <c r="AG63" i="1" s="1"/>
  <c r="AG69" i="1" s="1"/>
  <c r="AZ52" i="1"/>
  <c r="AB52" i="1" s="1"/>
  <c r="AM59" i="1"/>
  <c r="W62" i="1"/>
  <c r="Y61" i="1"/>
  <c r="Y62" i="1" s="1"/>
  <c r="AZ64" i="1"/>
  <c r="AO68" i="1"/>
  <c r="AZ72" i="1"/>
  <c r="AB72" i="1" s="1"/>
  <c r="R73" i="1"/>
  <c r="T73" i="1"/>
  <c r="V73" i="1" s="1"/>
  <c r="AZ26" i="1"/>
  <c r="AB26" i="1" s="1"/>
  <c r="N39" i="1"/>
  <c r="N40" i="1" s="1"/>
  <c r="N45" i="1" s="1"/>
  <c r="N69" i="1" s="1"/>
  <c r="BK34" i="1"/>
  <c r="AZ36" i="1"/>
  <c r="AB36" i="1" s="1"/>
  <c r="AZ41" i="1"/>
  <c r="AN44" i="1"/>
  <c r="X50" i="1"/>
  <c r="X63" i="1" s="1"/>
  <c r="BE63" i="1"/>
  <c r="AZ48" i="1"/>
  <c r="AB48" i="1" s="1"/>
  <c r="N63" i="1"/>
  <c r="AY63" i="1"/>
  <c r="AY69" i="1" s="1"/>
  <c r="W56" i="1"/>
  <c r="T52" i="1"/>
  <c r="V52" i="1" s="1"/>
  <c r="R52" i="1"/>
  <c r="AM52" i="1"/>
  <c r="AA52" i="1" s="1"/>
  <c r="AM53" i="1"/>
  <c r="AA53" i="1" s="1"/>
  <c r="J59" i="1"/>
  <c r="E60" i="1"/>
  <c r="AM64" i="1"/>
  <c r="AG68" i="1"/>
  <c r="AZ71" i="1"/>
  <c r="AB71" i="1" s="1"/>
  <c r="AN79" i="1"/>
  <c r="AM72" i="1"/>
  <c r="AA72" i="1" s="1"/>
  <c r="AO79" i="1"/>
  <c r="AW79" i="1"/>
  <c r="R82" i="1"/>
  <c r="T82" i="1"/>
  <c r="V82" i="1" s="1"/>
  <c r="AU39" i="1"/>
  <c r="Y41" i="1"/>
  <c r="Y44" i="1" s="1"/>
  <c r="W44" i="1"/>
  <c r="T47" i="1"/>
  <c r="R47" i="1"/>
  <c r="J50" i="1"/>
  <c r="AZ50" i="1"/>
  <c r="AB47" i="1"/>
  <c r="AB50" i="1" s="1"/>
  <c r="BF50" i="1"/>
  <c r="BF63" i="1" s="1"/>
  <c r="BB50" i="1"/>
  <c r="BB63" i="1" s="1"/>
  <c r="BK48" i="1"/>
  <c r="AC48" i="1" s="1"/>
  <c r="BJ63" i="1"/>
  <c r="BJ69" i="1" s="1"/>
  <c r="BK49" i="1"/>
  <c r="AC49" i="1" s="1"/>
  <c r="AN50" i="1"/>
  <c r="AN63" i="1" s="1"/>
  <c r="AZ51" i="1"/>
  <c r="T54" i="1"/>
  <c r="V54" i="1" s="1"/>
  <c r="R54" i="1"/>
  <c r="AZ55" i="1"/>
  <c r="AB55" i="1" s="1"/>
  <c r="E56" i="1"/>
  <c r="E63" i="1" s="1"/>
  <c r="AZ61" i="1"/>
  <c r="BK32" i="1"/>
  <c r="BB33" i="1"/>
  <c r="BB40" i="1" s="1"/>
  <c r="BB45" i="1" s="1"/>
  <c r="AD39" i="1"/>
  <c r="AN39" i="1"/>
  <c r="AV39" i="1"/>
  <c r="BD39" i="1"/>
  <c r="BD40" i="1" s="1"/>
  <c r="BD45" i="1" s="1"/>
  <c r="BD69" i="1" s="1"/>
  <c r="BD172" i="1" s="1"/>
  <c r="AM35" i="1"/>
  <c r="AA35" i="1" s="1"/>
  <c r="BA36" i="1"/>
  <c r="BH44" i="1"/>
  <c r="BK43" i="1"/>
  <c r="AC43" i="1" s="1"/>
  <c r="AM47" i="1"/>
  <c r="AT63" i="1"/>
  <c r="AT69" i="1" s="1"/>
  <c r="G63" i="1"/>
  <c r="AU63" i="1"/>
  <c r="Y56" i="1"/>
  <c r="AZ57" i="1"/>
  <c r="AZ59" i="1"/>
  <c r="U68" i="1"/>
  <c r="T67" i="1"/>
  <c r="V67" i="1" s="1"/>
  <c r="AF39" i="1"/>
  <c r="AF40" i="1" s="1"/>
  <c r="AF45" i="1" s="1"/>
  <c r="AF69" i="1" s="1"/>
  <c r="AF172" i="1" s="1"/>
  <c r="AM34" i="1"/>
  <c r="BB39" i="1"/>
  <c r="AX63" i="1"/>
  <c r="AL63" i="1"/>
  <c r="BK51" i="1"/>
  <c r="T58" i="1"/>
  <c r="V57" i="1"/>
  <c r="V58" i="1" s="1"/>
  <c r="J61" i="1"/>
  <c r="BA61" i="1"/>
  <c r="BA62" i="1" s="1"/>
  <c r="BB62" i="1"/>
  <c r="BK73" i="1"/>
  <c r="AC73" i="1" s="1"/>
  <c r="BA73" i="1"/>
  <c r="AH33" i="1"/>
  <c r="AH40" i="1" s="1"/>
  <c r="AH45" i="1" s="1"/>
  <c r="AH69" i="1" s="1"/>
  <c r="BE40" i="1"/>
  <c r="BE45" i="1" s="1"/>
  <c r="BE69" i="1" s="1"/>
  <c r="G39" i="1"/>
  <c r="G40" i="1" s="1"/>
  <c r="G45" i="1" s="1"/>
  <c r="G69" i="1" s="1"/>
  <c r="AR44" i="1"/>
  <c r="BA41" i="1"/>
  <c r="BA44" i="1" s="1"/>
  <c r="AM42" i="1"/>
  <c r="AA42" i="1" s="1"/>
  <c r="AA44" i="1" s="1"/>
  <c r="P63" i="1"/>
  <c r="AH63" i="1"/>
  <c r="BI63" i="1"/>
  <c r="BK52" i="1"/>
  <c r="AC52" i="1" s="1"/>
  <c r="W57" i="1"/>
  <c r="L58" i="1"/>
  <c r="L63" i="1" s="1"/>
  <c r="AM57" i="1"/>
  <c r="BK59" i="1"/>
  <c r="BK61" i="1"/>
  <c r="J64" i="1"/>
  <c r="E68" i="1"/>
  <c r="J71" i="1"/>
  <c r="E79" i="1"/>
  <c r="T74" i="1"/>
  <c r="V74" i="1" s="1"/>
  <c r="R74" i="1"/>
  <c r="R88" i="1"/>
  <c r="T88" i="1"/>
  <c r="AB92" i="1"/>
  <c r="T97" i="1"/>
  <c r="V97" i="1" s="1"/>
  <c r="R97" i="1"/>
  <c r="T123" i="1"/>
  <c r="V123" i="1" s="1"/>
  <c r="R123" i="1"/>
  <c r="J58" i="1"/>
  <c r="AG58" i="1"/>
  <c r="E62" i="1"/>
  <c r="J62" i="1" s="1"/>
  <c r="AH68" i="1"/>
  <c r="AP68" i="1"/>
  <c r="AX68" i="1"/>
  <c r="F79" i="1"/>
  <c r="AM71" i="1"/>
  <c r="AA71" i="1" s="1"/>
  <c r="G79" i="1"/>
  <c r="AD79" i="1"/>
  <c r="AU79" i="1"/>
  <c r="AZ76" i="1"/>
  <c r="AB76" i="1" s="1"/>
  <c r="AM80" i="1"/>
  <c r="R86" i="1"/>
  <c r="T86" i="1"/>
  <c r="V86" i="1" s="1"/>
  <c r="R91" i="1"/>
  <c r="T91" i="1"/>
  <c r="V91" i="1" s="1"/>
  <c r="BK119" i="1"/>
  <c r="AC119" i="1" s="1"/>
  <c r="R49" i="1"/>
  <c r="BA49" i="1"/>
  <c r="AM51" i="1"/>
  <c r="R57" i="1"/>
  <c r="R58" i="1" s="1"/>
  <c r="BA57" i="1"/>
  <c r="BA58" i="1" s="1"/>
  <c r="J66" i="1"/>
  <c r="AP79" i="1"/>
  <c r="AX79" i="1"/>
  <c r="BF79" i="1"/>
  <c r="W68" i="1"/>
  <c r="Y64" i="1"/>
  <c r="Y68" i="1" s="1"/>
  <c r="X79" i="1"/>
  <c r="AH79" i="1"/>
  <c r="AQ79" i="1"/>
  <c r="AY79" i="1"/>
  <c r="AM78" i="1"/>
  <c r="AA78" i="1" s="1"/>
  <c r="E87" i="1"/>
  <c r="J80" i="1"/>
  <c r="AM83" i="1"/>
  <c r="AA83" i="1" s="1"/>
  <c r="J89" i="1"/>
  <c r="J92" i="1" s="1"/>
  <c r="E92" i="1"/>
  <c r="R117" i="1"/>
  <c r="T117" i="1"/>
  <c r="V117" i="1" s="1"/>
  <c r="T119" i="1"/>
  <c r="V119" i="1" s="1"/>
  <c r="R119" i="1"/>
  <c r="BA47" i="1"/>
  <c r="BA50" i="1" s="1"/>
  <c r="BA63" i="1" s="1"/>
  <c r="BK57" i="1"/>
  <c r="W71" i="1"/>
  <c r="L79" i="1"/>
  <c r="AI79" i="1"/>
  <c r="AR79" i="1"/>
  <c r="BH79" i="1"/>
  <c r="AM73" i="1"/>
  <c r="AA73" i="1" s="1"/>
  <c r="F87" i="1"/>
  <c r="BK80" i="1"/>
  <c r="BA80" i="1"/>
  <c r="BA87" i="1" s="1"/>
  <c r="BB87" i="1"/>
  <c r="X92" i="1"/>
  <c r="Y91" i="1"/>
  <c r="T115" i="1"/>
  <c r="V115" i="1" s="1"/>
  <c r="R115" i="1"/>
  <c r="N79" i="1"/>
  <c r="AJ79" i="1"/>
  <c r="BK75" i="1"/>
  <c r="AC75" i="1" s="1"/>
  <c r="J78" i="1"/>
  <c r="AS87" i="1"/>
  <c r="AS167" i="1" s="1"/>
  <c r="AS171" i="1" s="1"/>
  <c r="BC87" i="1"/>
  <c r="BC167" i="1" s="1"/>
  <c r="BC171" i="1" s="1"/>
  <c r="BC172" i="1" s="1"/>
  <c r="W126" i="1"/>
  <c r="L146" i="1"/>
  <c r="AT79" i="1"/>
  <c r="BB79" i="1"/>
  <c r="BK71" i="1"/>
  <c r="AC71" i="1" s="1"/>
  <c r="BJ79" i="1"/>
  <c r="T77" i="1"/>
  <c r="V77" i="1" s="1"/>
  <c r="AK87" i="1"/>
  <c r="AK167" i="1" s="1"/>
  <c r="AK171" i="1" s="1"/>
  <c r="U87" i="1"/>
  <c r="U167" i="1" s="1"/>
  <c r="U171" i="1" s="1"/>
  <c r="BK95" i="1"/>
  <c r="AC95" i="1" s="1"/>
  <c r="BA78" i="1"/>
  <c r="BD87" i="1"/>
  <c r="BD167" i="1" s="1"/>
  <c r="BD171" i="1" s="1"/>
  <c r="AZ81" i="1"/>
  <c r="AB81" i="1" s="1"/>
  <c r="J84" i="1"/>
  <c r="AS92" i="1"/>
  <c r="BK91" i="1"/>
  <c r="AC91" i="1" s="1"/>
  <c r="AC92" i="1" s="1"/>
  <c r="AQ102" i="1"/>
  <c r="AZ94" i="1"/>
  <c r="AB94" i="1" s="1"/>
  <c r="J98" i="1"/>
  <c r="T99" i="1"/>
  <c r="V99" i="1" s="1"/>
  <c r="R99" i="1"/>
  <c r="BH125" i="1"/>
  <c r="BK106" i="1"/>
  <c r="AC106" i="1" s="1"/>
  <c r="T107" i="1"/>
  <c r="V107" i="1" s="1"/>
  <c r="R107" i="1"/>
  <c r="BK109" i="1"/>
  <c r="AC109" i="1" s="1"/>
  <c r="BK111" i="1"/>
  <c r="AC111" i="1" s="1"/>
  <c r="Y121" i="1"/>
  <c r="R130" i="1"/>
  <c r="T130" i="1"/>
  <c r="V130" i="1" s="1"/>
  <c r="I87" i="1"/>
  <c r="I167" i="1" s="1"/>
  <c r="I171" i="1" s="1"/>
  <c r="AF87" i="1"/>
  <c r="AF167" i="1" s="1"/>
  <c r="AF171" i="1" s="1"/>
  <c r="AN87" i="1"/>
  <c r="AV87" i="1"/>
  <c r="AV167" i="1" s="1"/>
  <c r="AV171" i="1" s="1"/>
  <c r="AM81" i="1"/>
  <c r="AA81" i="1" s="1"/>
  <c r="AZ83" i="1"/>
  <c r="AB83" i="1" s="1"/>
  <c r="BA92" i="1"/>
  <c r="BK92" i="1"/>
  <c r="X102" i="1"/>
  <c r="BI102" i="1"/>
  <c r="BI167" i="1" s="1"/>
  <c r="BI171" i="1" s="1"/>
  <c r="AM94" i="1"/>
  <c r="AA94" i="1" s="1"/>
  <c r="AM96" i="1"/>
  <c r="AA96" i="1" s="1"/>
  <c r="BA100" i="1"/>
  <c r="BK100" i="1"/>
  <c r="AC100" i="1" s="1"/>
  <c r="J103" i="1"/>
  <c r="AI125" i="1"/>
  <c r="BI125" i="1"/>
  <c r="BK128" i="1"/>
  <c r="AC128" i="1" s="1"/>
  <c r="BF87" i="1"/>
  <c r="BK82" i="1"/>
  <c r="AC82" i="1" s="1"/>
  <c r="BA85" i="1"/>
  <c r="BK86" i="1"/>
  <c r="AC86" i="1" s="1"/>
  <c r="P92" i="1"/>
  <c r="AD92" i="1"/>
  <c r="AU92" i="1"/>
  <c r="J90" i="1"/>
  <c r="AZ91" i="1"/>
  <c r="AB91" i="1" s="1"/>
  <c r="AN92" i="1"/>
  <c r="AZ92" i="1" s="1"/>
  <c r="L102" i="1"/>
  <c r="AS102" i="1"/>
  <c r="BB102" i="1"/>
  <c r="BK93" i="1"/>
  <c r="BJ102" i="1"/>
  <c r="R94" i="1"/>
  <c r="AZ97" i="1"/>
  <c r="AB97" i="1" s="1"/>
  <c r="BA98" i="1"/>
  <c r="BA102" i="1" s="1"/>
  <c r="AM99" i="1"/>
  <c r="AA99" i="1" s="1"/>
  <c r="BK101" i="1"/>
  <c r="AC101" i="1" s="1"/>
  <c r="BA101" i="1"/>
  <c r="BK104" i="1"/>
  <c r="AC104" i="1" s="1"/>
  <c r="BB125" i="1"/>
  <c r="BA104" i="1"/>
  <c r="BJ125" i="1"/>
  <c r="L87" i="1"/>
  <c r="AH87" i="1"/>
  <c r="AP87" i="1"/>
  <c r="AX87" i="1"/>
  <c r="J83" i="1"/>
  <c r="N102" i="1"/>
  <c r="T111" i="1"/>
  <c r="V111" i="1" s="1"/>
  <c r="R111" i="1"/>
  <c r="T116" i="1"/>
  <c r="V116" i="1" s="1"/>
  <c r="R116" i="1"/>
  <c r="T121" i="1"/>
  <c r="V121" i="1" s="1"/>
  <c r="R121" i="1"/>
  <c r="T124" i="1"/>
  <c r="V124" i="1" s="1"/>
  <c r="R124" i="1"/>
  <c r="T132" i="1"/>
  <c r="V132" i="1" s="1"/>
  <c r="R132" i="1"/>
  <c r="L92" i="1"/>
  <c r="BD102" i="1"/>
  <c r="T113" i="1"/>
  <c r="V113" i="1" s="1"/>
  <c r="R113" i="1"/>
  <c r="AB126" i="1"/>
  <c r="AZ80" i="1"/>
  <c r="BK81" i="1"/>
  <c r="AC81" i="1" s="1"/>
  <c r="AZ82" i="1"/>
  <c r="AB82" i="1" s="1"/>
  <c r="AP92" i="1"/>
  <c r="AX92" i="1"/>
  <c r="AN102" i="1"/>
  <c r="AZ93" i="1"/>
  <c r="BK96" i="1"/>
  <c r="AC96" i="1" s="1"/>
  <c r="AZ100" i="1"/>
  <c r="AB100" i="1" s="1"/>
  <c r="T105" i="1"/>
  <c r="V105" i="1" s="1"/>
  <c r="R105" i="1"/>
  <c r="AM107" i="1"/>
  <c r="AA107" i="1" s="1"/>
  <c r="T108" i="1"/>
  <c r="V108" i="1" s="1"/>
  <c r="R108" i="1"/>
  <c r="W92" i="1"/>
  <c r="Y90" i="1"/>
  <c r="Y92" i="1" s="1"/>
  <c r="E102" i="1"/>
  <c r="J93" i="1"/>
  <c r="AF102" i="1"/>
  <c r="AM93" i="1"/>
  <c r="BK94" i="1"/>
  <c r="AC94" i="1" s="1"/>
  <c r="J95" i="1"/>
  <c r="Y96" i="1"/>
  <c r="Y97" i="1"/>
  <c r="BK99" i="1"/>
  <c r="AC99" i="1" s="1"/>
  <c r="AM100" i="1"/>
  <c r="AA100" i="1" s="1"/>
  <c r="AM103" i="1"/>
  <c r="BF125" i="1"/>
  <c r="BA114" i="1"/>
  <c r="BK114" i="1"/>
  <c r="AC114" i="1" s="1"/>
  <c r="BA122" i="1"/>
  <c r="BK122" i="1"/>
  <c r="AC122" i="1" s="1"/>
  <c r="AP146" i="1"/>
  <c r="T138" i="1"/>
  <c r="V138" i="1" s="1"/>
  <c r="R138" i="1"/>
  <c r="U125" i="1"/>
  <c r="AH125" i="1"/>
  <c r="AP125" i="1"/>
  <c r="AX125" i="1"/>
  <c r="BG125" i="1"/>
  <c r="BG167" i="1" s="1"/>
  <c r="BG171" i="1" s="1"/>
  <c r="AZ108" i="1"/>
  <c r="AB108" i="1" s="1"/>
  <c r="AM110" i="1"/>
  <c r="AA110" i="1" s="1"/>
  <c r="J112" i="1"/>
  <c r="AM115" i="1"/>
  <c r="AA115" i="1" s="1"/>
  <c r="AM118" i="1"/>
  <c r="AA118" i="1" s="1"/>
  <c r="J120" i="1"/>
  <c r="AM123" i="1"/>
  <c r="AA123" i="1" s="1"/>
  <c r="AM126" i="1"/>
  <c r="BG146" i="1"/>
  <c r="BK129" i="1"/>
  <c r="AC129" i="1" s="1"/>
  <c r="T131" i="1"/>
  <c r="V131" i="1" s="1"/>
  <c r="R131" i="1"/>
  <c r="BK132" i="1"/>
  <c r="AC132" i="1" s="1"/>
  <c r="J133" i="1"/>
  <c r="AH156" i="1"/>
  <c r="AM154" i="1"/>
  <c r="BK140" i="1"/>
  <c r="AC140" i="1" s="1"/>
  <c r="BA140" i="1"/>
  <c r="AZ155" i="1"/>
  <c r="AB155" i="1" s="1"/>
  <c r="I125" i="1"/>
  <c r="W125" i="1"/>
  <c r="Y103" i="1"/>
  <c r="Y125" i="1" s="1"/>
  <c r="AR125" i="1"/>
  <c r="AZ111" i="1"/>
  <c r="AB111" i="1" s="1"/>
  <c r="AZ116" i="1"/>
  <c r="AB116" i="1" s="1"/>
  <c r="AZ119" i="1"/>
  <c r="AB119" i="1" s="1"/>
  <c r="AH146" i="1"/>
  <c r="AQ146" i="1"/>
  <c r="AY146" i="1"/>
  <c r="AZ130" i="1"/>
  <c r="AB130" i="1" s="1"/>
  <c r="BK133" i="1"/>
  <c r="AC133" i="1" s="1"/>
  <c r="BK134" i="1"/>
  <c r="AC134" i="1" s="1"/>
  <c r="J135" i="1"/>
  <c r="BK138" i="1"/>
  <c r="AC138" i="1" s="1"/>
  <c r="G153" i="1"/>
  <c r="J152" i="1"/>
  <c r="G102" i="1"/>
  <c r="U102" i="1"/>
  <c r="AD102" i="1"/>
  <c r="AU102" i="1"/>
  <c r="BC102" i="1"/>
  <c r="BA99" i="1"/>
  <c r="X125" i="1"/>
  <c r="AM113" i="1"/>
  <c r="AA113" i="1" s="1"/>
  <c r="AZ114" i="1"/>
  <c r="AB114" i="1" s="1"/>
  <c r="AM116" i="1"/>
  <c r="AA116" i="1" s="1"/>
  <c r="BA120" i="1"/>
  <c r="AM121" i="1"/>
  <c r="AA121" i="1" s="1"/>
  <c r="AZ122" i="1"/>
  <c r="AB122" i="1" s="1"/>
  <c r="AM124" i="1"/>
  <c r="AA124" i="1" s="1"/>
  <c r="AI146" i="1"/>
  <c r="AR146" i="1"/>
  <c r="BA130" i="1"/>
  <c r="AM132" i="1"/>
  <c r="AA132" i="1" s="1"/>
  <c r="Y139" i="1"/>
  <c r="R140" i="1"/>
  <c r="T140" i="1"/>
  <c r="V140" i="1" s="1"/>
  <c r="T143" i="1"/>
  <c r="V143" i="1" s="1"/>
  <c r="R143" i="1"/>
  <c r="R149" i="1"/>
  <c r="AZ101" i="1"/>
  <c r="AB101" i="1" s="1"/>
  <c r="L125" i="1"/>
  <c r="BC125" i="1"/>
  <c r="BK103" i="1"/>
  <c r="AM104" i="1"/>
  <c r="AA104" i="1" s="1"/>
  <c r="BK105" i="1"/>
  <c r="AC105" i="1" s="1"/>
  <c r="BA105" i="1"/>
  <c r="J106" i="1"/>
  <c r="BK107" i="1"/>
  <c r="AC107" i="1" s="1"/>
  <c r="BK108" i="1"/>
  <c r="AC108" i="1" s="1"/>
  <c r="BK110" i="1"/>
  <c r="AC110" i="1" s="1"/>
  <c r="BK112" i="1"/>
  <c r="AC112" i="1" s="1"/>
  <c r="J127" i="1"/>
  <c r="BK127" i="1"/>
  <c r="AC127" i="1" s="1"/>
  <c r="AM128" i="1"/>
  <c r="AA128" i="1" s="1"/>
  <c r="AM137" i="1"/>
  <c r="AA137" i="1" s="1"/>
  <c r="V147" i="1"/>
  <c r="T148" i="1"/>
  <c r="V148" i="1" s="1"/>
  <c r="R148" i="1"/>
  <c r="R162" i="1"/>
  <c r="T162" i="1"/>
  <c r="V162" i="1" s="1"/>
  <c r="W93" i="1"/>
  <c r="AG102" i="1"/>
  <c r="AG167" i="1" s="1"/>
  <c r="AG171" i="1" s="1"/>
  <c r="AO102" i="1"/>
  <c r="AW102" i="1"/>
  <c r="BE102" i="1"/>
  <c r="N125" i="1"/>
  <c r="AD125" i="1"/>
  <c r="AU125" i="1"/>
  <c r="BD125" i="1"/>
  <c r="J104" i="1"/>
  <c r="BA106" i="1"/>
  <c r="J109" i="1"/>
  <c r="T110" i="1"/>
  <c r="V110" i="1" s="1"/>
  <c r="R110" i="1"/>
  <c r="BK118" i="1"/>
  <c r="AC118" i="1" s="1"/>
  <c r="BK123" i="1"/>
  <c r="AC123" i="1" s="1"/>
  <c r="X146" i="1"/>
  <c r="T129" i="1"/>
  <c r="V129" i="1" s="1"/>
  <c r="R129" i="1"/>
  <c r="AM129" i="1"/>
  <c r="AA129" i="1" s="1"/>
  <c r="BK131" i="1"/>
  <c r="AC131" i="1" s="1"/>
  <c r="T134" i="1"/>
  <c r="V134" i="1" s="1"/>
  <c r="R134" i="1"/>
  <c r="AZ134" i="1"/>
  <c r="AB134" i="1" s="1"/>
  <c r="AZ135" i="1"/>
  <c r="AB135" i="1" s="1"/>
  <c r="AM136" i="1"/>
  <c r="AA136" i="1" s="1"/>
  <c r="AM138" i="1"/>
  <c r="AA138" i="1" s="1"/>
  <c r="P125" i="1"/>
  <c r="P167" i="1" s="1"/>
  <c r="P171" i="1" s="1"/>
  <c r="AF125" i="1"/>
  <c r="AZ103" i="1"/>
  <c r="AN125" i="1"/>
  <c r="AV125" i="1"/>
  <c r="BE125" i="1"/>
  <c r="AZ109" i="1"/>
  <c r="AB109" i="1" s="1"/>
  <c r="BK113" i="1"/>
  <c r="AC113" i="1" s="1"/>
  <c r="J114" i="1"/>
  <c r="BK115" i="1"/>
  <c r="AC115" i="1" s="1"/>
  <c r="BK116" i="1"/>
  <c r="AC116" i="1" s="1"/>
  <c r="AZ117" i="1"/>
  <c r="AB117" i="1" s="1"/>
  <c r="T118" i="1"/>
  <c r="V118" i="1" s="1"/>
  <c r="R118" i="1"/>
  <c r="BK121" i="1"/>
  <c r="AC121" i="1" s="1"/>
  <c r="J122" i="1"/>
  <c r="BK124" i="1"/>
  <c r="AC124" i="1" s="1"/>
  <c r="AM133" i="1"/>
  <c r="AA133" i="1" s="1"/>
  <c r="T139" i="1"/>
  <c r="V139" i="1" s="1"/>
  <c r="R139" i="1"/>
  <c r="AZ139" i="1"/>
  <c r="AB139" i="1" s="1"/>
  <c r="AZ141" i="1"/>
  <c r="AB141" i="1" s="1"/>
  <c r="L170" i="1"/>
  <c r="W169" i="1"/>
  <c r="Y169" i="1" s="1"/>
  <c r="Y170" i="1" s="1"/>
  <c r="P146" i="1"/>
  <c r="AJ146" i="1"/>
  <c r="BH146" i="1"/>
  <c r="BA131" i="1"/>
  <c r="BA137" i="1"/>
  <c r="BA138" i="1"/>
  <c r="AM141" i="1"/>
  <c r="AA141" i="1" s="1"/>
  <c r="BK143" i="1"/>
  <c r="AC143" i="1" s="1"/>
  <c r="BK144" i="1"/>
  <c r="AC144" i="1" s="1"/>
  <c r="AF165" i="1"/>
  <c r="AW165" i="1"/>
  <c r="AM158" i="1"/>
  <c r="AA158" i="1" s="1"/>
  <c r="BA110" i="1"/>
  <c r="E146" i="1"/>
  <c r="AK146" i="1"/>
  <c r="AS146" i="1"/>
  <c r="BI146" i="1"/>
  <c r="BA134" i="1"/>
  <c r="BA136" i="1"/>
  <c r="BA139" i="1"/>
  <c r="AZ142" i="1"/>
  <c r="AB142" i="1" s="1"/>
  <c r="J144" i="1"/>
  <c r="J145" i="1"/>
  <c r="W156" i="1"/>
  <c r="Y154" i="1"/>
  <c r="Y156" i="1" s="1"/>
  <c r="Y157" i="1"/>
  <c r="Y165" i="1" s="1"/>
  <c r="W165" i="1"/>
  <c r="AP165" i="1"/>
  <c r="AX165" i="1"/>
  <c r="BA113" i="1"/>
  <c r="F146" i="1"/>
  <c r="AL146" i="1"/>
  <c r="AL167" i="1" s="1"/>
  <c r="AL171" i="1" s="1"/>
  <c r="AT146" i="1"/>
  <c r="BB146" i="1"/>
  <c r="BJ146" i="1"/>
  <c r="BA129" i="1"/>
  <c r="BA146" i="1" s="1"/>
  <c r="BK141" i="1"/>
  <c r="AC141" i="1" s="1"/>
  <c r="BA141" i="1"/>
  <c r="AN151" i="1"/>
  <c r="AZ147" i="1"/>
  <c r="AV151" i="1"/>
  <c r="AH165" i="1"/>
  <c r="BK159" i="1"/>
  <c r="AC159" i="1" s="1"/>
  <c r="J160" i="1"/>
  <c r="T161" i="1"/>
  <c r="V161" i="1" s="1"/>
  <c r="R161" i="1"/>
  <c r="BA108" i="1"/>
  <c r="BA116" i="1"/>
  <c r="BA124" i="1"/>
  <c r="G146" i="1"/>
  <c r="U146" i="1"/>
  <c r="AD146" i="1"/>
  <c r="AU146" i="1"/>
  <c r="BC146" i="1"/>
  <c r="BK126" i="1"/>
  <c r="J142" i="1"/>
  <c r="AZ143" i="1"/>
  <c r="AB143" i="1" s="1"/>
  <c r="AM147" i="1"/>
  <c r="AF151" i="1"/>
  <c r="AG153" i="1"/>
  <c r="AM152" i="1"/>
  <c r="BK157" i="1"/>
  <c r="BA157" i="1"/>
  <c r="BK158" i="1"/>
  <c r="AC158" i="1" s="1"/>
  <c r="T164" i="1"/>
  <c r="V164" i="1" s="1"/>
  <c r="R164" i="1"/>
  <c r="Y166" i="1"/>
  <c r="T168" i="1"/>
  <c r="J170" i="1"/>
  <c r="R168" i="1"/>
  <c r="I146" i="1"/>
  <c r="AF146" i="1"/>
  <c r="AN146" i="1"/>
  <c r="AV146" i="1"/>
  <c r="BD146" i="1"/>
  <c r="BK135" i="1"/>
  <c r="AC135" i="1" s="1"/>
  <c r="J137" i="1"/>
  <c r="AM140" i="1"/>
  <c r="AA140" i="1" s="1"/>
  <c r="R141" i="1"/>
  <c r="AM143" i="1"/>
  <c r="AA143" i="1" s="1"/>
  <c r="AM144" i="1"/>
  <c r="AA144" i="1" s="1"/>
  <c r="Y151" i="1"/>
  <c r="J126" i="1"/>
  <c r="AG146" i="1"/>
  <c r="AO146" i="1"/>
  <c r="AW146" i="1"/>
  <c r="BE146" i="1"/>
  <c r="J136" i="1"/>
  <c r="AZ136" i="1"/>
  <c r="AB136" i="1" s="1"/>
  <c r="BA142" i="1"/>
  <c r="BK142" i="1"/>
  <c r="AC142" i="1" s="1"/>
  <c r="T158" i="1"/>
  <c r="V158" i="1" s="1"/>
  <c r="R158" i="1"/>
  <c r="AZ164" i="1"/>
  <c r="AB164" i="1" s="1"/>
  <c r="E151" i="1"/>
  <c r="AG151" i="1"/>
  <c r="AO151" i="1"/>
  <c r="AW151" i="1"/>
  <c r="AZ150" i="1"/>
  <c r="AB150" i="1" s="1"/>
  <c r="J154" i="1"/>
  <c r="X156" i="1"/>
  <c r="BA155" i="1"/>
  <c r="BA156" i="1" s="1"/>
  <c r="AU165" i="1"/>
  <c r="BC165" i="1"/>
  <c r="J163" i="1"/>
  <c r="BA166" i="1"/>
  <c r="BK169" i="1"/>
  <c r="AC169" i="1" s="1"/>
  <c r="W170" i="1"/>
  <c r="J151" i="1"/>
  <c r="R147" i="1"/>
  <c r="AM149" i="1"/>
  <c r="AA149" i="1" s="1"/>
  <c r="BK155" i="1"/>
  <c r="AC155" i="1" s="1"/>
  <c r="T159" i="1"/>
  <c r="V159" i="1" s="1"/>
  <c r="R159" i="1"/>
  <c r="L165" i="1"/>
  <c r="BK168" i="1"/>
  <c r="G170" i="1"/>
  <c r="AP170" i="1"/>
  <c r="L151" i="1"/>
  <c r="AZ152" i="1"/>
  <c r="U165" i="1"/>
  <c r="AM157" i="1"/>
  <c r="AZ158" i="1"/>
  <c r="AB158" i="1" s="1"/>
  <c r="BK161" i="1"/>
  <c r="AC161" i="1" s="1"/>
  <c r="AZ162" i="1"/>
  <c r="AB162" i="1" s="1"/>
  <c r="R169" i="1"/>
  <c r="BI151" i="1"/>
  <c r="BA152" i="1"/>
  <c r="BA153" i="1" s="1"/>
  <c r="AL156" i="1"/>
  <c r="AT156" i="1"/>
  <c r="BK154" i="1"/>
  <c r="AM169" i="1"/>
  <c r="AA169" i="1" s="1"/>
  <c r="AA170" i="1" s="1"/>
  <c r="W151" i="1"/>
  <c r="BA150" i="1"/>
  <c r="BA151" i="1" s="1"/>
  <c r="J155" i="1"/>
  <c r="J157" i="1"/>
  <c r="BG165" i="1"/>
  <c r="BA163" i="1"/>
  <c r="BK147" i="1"/>
  <c r="BB151" i="1"/>
  <c r="BK152" i="1"/>
  <c r="AZ154" i="1"/>
  <c r="AZ157" i="1"/>
  <c r="AM161" i="1"/>
  <c r="AA161" i="1" s="1"/>
  <c r="BK164" i="1"/>
  <c r="AC164" i="1" s="1"/>
  <c r="J166" i="1"/>
  <c r="AZ166" i="1"/>
  <c r="AB166" i="1" s="1"/>
  <c r="BK149" i="1"/>
  <c r="AC149" i="1" s="1"/>
  <c r="BF156" i="1"/>
  <c r="N165" i="1"/>
  <c r="AJ165" i="1"/>
  <c r="BA162" i="1"/>
  <c r="AJ170" i="1"/>
  <c r="AZ168" i="1"/>
  <c r="BB170" i="1"/>
  <c r="AK172" i="1" l="1"/>
  <c r="AG172" i="1"/>
  <c r="AV172" i="1"/>
  <c r="U172" i="1"/>
  <c r="AS172" i="1"/>
  <c r="T157" i="1"/>
  <c r="J165" i="1"/>
  <c r="R157" i="1"/>
  <c r="AA147" i="1"/>
  <c r="AA151" i="1" s="1"/>
  <c r="AM151" i="1"/>
  <c r="AB154" i="1"/>
  <c r="AB156" i="1" s="1"/>
  <c r="AZ156" i="1"/>
  <c r="R142" i="1"/>
  <c r="T142" i="1"/>
  <c r="V142" i="1" s="1"/>
  <c r="AB147" i="1"/>
  <c r="AB151" i="1" s="1"/>
  <c r="AZ151" i="1"/>
  <c r="R151" i="1"/>
  <c r="BA165" i="1"/>
  <c r="T151" i="1"/>
  <c r="T133" i="1"/>
  <c r="V133" i="1" s="1"/>
  <c r="R133" i="1"/>
  <c r="T120" i="1"/>
  <c r="V120" i="1" s="1"/>
  <c r="R120" i="1"/>
  <c r="T95" i="1"/>
  <c r="V95" i="1" s="1"/>
  <c r="R95" i="1"/>
  <c r="AB79" i="1"/>
  <c r="AZ44" i="1"/>
  <c r="AB41" i="1"/>
  <c r="AB44" i="1" s="1"/>
  <c r="BH45" i="1"/>
  <c r="BH69" i="1" s="1"/>
  <c r="BH172" i="1" s="1"/>
  <c r="AR45" i="1"/>
  <c r="AR69" i="1" s="1"/>
  <c r="AZ30" i="1"/>
  <c r="AC41" i="1"/>
  <c r="AC44" i="1" s="1"/>
  <c r="BK44" i="1"/>
  <c r="AB152" i="1"/>
  <c r="AB153" i="1" s="1"/>
  <c r="AZ153" i="1"/>
  <c r="AC152" i="1"/>
  <c r="AC153" i="1" s="1"/>
  <c r="BK153" i="1"/>
  <c r="AC126" i="1"/>
  <c r="AC146" i="1" s="1"/>
  <c r="BK146" i="1"/>
  <c r="R122" i="1"/>
  <c r="T122" i="1"/>
  <c r="V122" i="1" s="1"/>
  <c r="T137" i="1"/>
  <c r="V137" i="1" s="1"/>
  <c r="R137" i="1"/>
  <c r="R170" i="1"/>
  <c r="BK165" i="1"/>
  <c r="AC157" i="1"/>
  <c r="AC165" i="1" s="1"/>
  <c r="T145" i="1"/>
  <c r="V145" i="1" s="1"/>
  <c r="R145" i="1"/>
  <c r="T104" i="1"/>
  <c r="V104" i="1" s="1"/>
  <c r="R104" i="1"/>
  <c r="R106" i="1"/>
  <c r="T106" i="1"/>
  <c r="V106" i="1" s="1"/>
  <c r="T152" i="1"/>
  <c r="R152" i="1"/>
  <c r="R153" i="1" s="1"/>
  <c r="J153" i="1"/>
  <c r="T103" i="1"/>
  <c r="J125" i="1"/>
  <c r="R103" i="1"/>
  <c r="R125" i="1" s="1"/>
  <c r="T84" i="1"/>
  <c r="V84" i="1" s="1"/>
  <c r="R84" i="1"/>
  <c r="BJ167" i="1"/>
  <c r="BJ171" i="1" s="1"/>
  <c r="BJ172" i="1" s="1"/>
  <c r="BH167" i="1"/>
  <c r="BH171" i="1" s="1"/>
  <c r="BF167" i="1"/>
  <c r="BF171" i="1" s="1"/>
  <c r="AU167" i="1"/>
  <c r="AU171" i="1" s="1"/>
  <c r="AU172" i="1" s="1"/>
  <c r="V88" i="1"/>
  <c r="J68" i="1"/>
  <c r="R64" i="1"/>
  <c r="T64" i="1"/>
  <c r="BK56" i="1"/>
  <c r="AC51" i="1"/>
  <c r="AC56" i="1" s="1"/>
  <c r="AZ60" i="1"/>
  <c r="AB59" i="1"/>
  <c r="AB60" i="1" s="1"/>
  <c r="AM44" i="1"/>
  <c r="BE167" i="1"/>
  <c r="BE171" i="1" s="1"/>
  <c r="BE172" i="1" s="1"/>
  <c r="AZ39" i="1"/>
  <c r="AB34" i="1"/>
  <c r="AB39" i="1" s="1"/>
  <c r="R56" i="1"/>
  <c r="AB30" i="1"/>
  <c r="R155" i="1"/>
  <c r="T155" i="1"/>
  <c r="V155" i="1" s="1"/>
  <c r="AZ170" i="1"/>
  <c r="AB168" i="1"/>
  <c r="AB170" i="1" s="1"/>
  <c r="AC147" i="1"/>
  <c r="AC151" i="1" s="1"/>
  <c r="BK151" i="1"/>
  <c r="BK170" i="1"/>
  <c r="AC168" i="1"/>
  <c r="AC170" i="1" s="1"/>
  <c r="J156" i="1"/>
  <c r="T154" i="1"/>
  <c r="R154" i="1"/>
  <c r="AM153" i="1"/>
  <c r="AA152" i="1"/>
  <c r="AA153" i="1" s="1"/>
  <c r="AM170" i="1"/>
  <c r="T144" i="1"/>
  <c r="V144" i="1" s="1"/>
  <c r="R144" i="1"/>
  <c r="W102" i="1"/>
  <c r="Y93" i="1"/>
  <c r="Y102" i="1" s="1"/>
  <c r="AM102" i="1"/>
  <c r="AA93" i="1"/>
  <c r="AA102" i="1" s="1"/>
  <c r="AC79" i="1"/>
  <c r="R78" i="1"/>
  <c r="T78" i="1"/>
  <c r="V78" i="1" s="1"/>
  <c r="AR167" i="1"/>
  <c r="AR171" i="1" s="1"/>
  <c r="AX167" i="1"/>
  <c r="AX171" i="1" s="1"/>
  <c r="AD167" i="1"/>
  <c r="AD171" i="1" s="1"/>
  <c r="AD172" i="1" s="1"/>
  <c r="BK62" i="1"/>
  <c r="AC61" i="1"/>
  <c r="AC62" i="1" s="1"/>
  <c r="AZ58" i="1"/>
  <c r="AB57" i="1"/>
  <c r="AB58" i="1" s="1"/>
  <c r="BB69" i="1"/>
  <c r="BB172" i="1" s="1"/>
  <c r="AZ56" i="1"/>
  <c r="AZ63" i="1" s="1"/>
  <c r="AB51" i="1"/>
  <c r="AB56" i="1" s="1"/>
  <c r="AB63" i="1" s="1"/>
  <c r="AA64" i="1"/>
  <c r="AA68" i="1" s="1"/>
  <c r="AM68" i="1"/>
  <c r="BK39" i="1"/>
  <c r="AC34" i="1"/>
  <c r="AC39" i="1" s="1"/>
  <c r="V51" i="1"/>
  <c r="V56" i="1" s="1"/>
  <c r="T56" i="1"/>
  <c r="T42" i="1"/>
  <c r="V42" i="1" s="1"/>
  <c r="R42" i="1"/>
  <c r="AA31" i="1"/>
  <c r="AA33" i="1" s="1"/>
  <c r="AM33" i="1"/>
  <c r="J20" i="1"/>
  <c r="T17" i="1"/>
  <c r="R17" i="1"/>
  <c r="R20" i="1" s="1"/>
  <c r="R44" i="1"/>
  <c r="BG69" i="1"/>
  <c r="BG172" i="1" s="1"/>
  <c r="AL69" i="1"/>
  <c r="AL172" i="1" s="1"/>
  <c r="P69" i="1"/>
  <c r="P172" i="1" s="1"/>
  <c r="R163" i="1"/>
  <c r="T163" i="1"/>
  <c r="V163" i="1" s="1"/>
  <c r="T166" i="1"/>
  <c r="V166" i="1" s="1"/>
  <c r="R166" i="1"/>
  <c r="AC154" i="1"/>
  <c r="AC156" i="1" s="1"/>
  <c r="BK156" i="1"/>
  <c r="J146" i="1"/>
  <c r="T126" i="1"/>
  <c r="R126" i="1"/>
  <c r="T170" i="1"/>
  <c r="V168" i="1"/>
  <c r="V170" i="1" s="1"/>
  <c r="T160" i="1"/>
  <c r="V160" i="1" s="1"/>
  <c r="R160" i="1"/>
  <c r="T112" i="1"/>
  <c r="V112" i="1" s="1"/>
  <c r="R112" i="1"/>
  <c r="AA103" i="1"/>
  <c r="AA125" i="1" s="1"/>
  <c r="AM125" i="1"/>
  <c r="BB167" i="1"/>
  <c r="BB171" i="1" s="1"/>
  <c r="BK79" i="1"/>
  <c r="BA79" i="1"/>
  <c r="AI167" i="1"/>
  <c r="AI171" i="1" s="1"/>
  <c r="AI172" i="1" s="1"/>
  <c r="AY167" i="1"/>
  <c r="AY171" i="1" s="1"/>
  <c r="AY172" i="1" s="1"/>
  <c r="AP167" i="1"/>
  <c r="AP171" i="1" s="1"/>
  <c r="G167" i="1"/>
  <c r="G171" i="1" s="1"/>
  <c r="G172" i="1" s="1"/>
  <c r="BK60" i="1"/>
  <c r="AC59" i="1"/>
  <c r="AC60" i="1" s="1"/>
  <c r="AC32" i="1"/>
  <c r="AC33" i="1" s="1"/>
  <c r="AC40" i="1" s="1"/>
  <c r="AC45" i="1" s="1"/>
  <c r="BK33" i="1"/>
  <c r="BK40" i="1" s="1"/>
  <c r="BK45" i="1" s="1"/>
  <c r="J63" i="1"/>
  <c r="AW167" i="1"/>
  <c r="AW171" i="1" s="1"/>
  <c r="AW172" i="1" s="1"/>
  <c r="AZ68" i="1"/>
  <c r="AB64" i="1"/>
  <c r="AB68" i="1" s="1"/>
  <c r="T48" i="1"/>
  <c r="V48" i="1" s="1"/>
  <c r="R48" i="1"/>
  <c r="AB21" i="1"/>
  <c r="AB24" i="1" s="1"/>
  <c r="AZ24" i="1"/>
  <c r="AX69" i="1"/>
  <c r="AX172" i="1" s="1"/>
  <c r="T44" i="1"/>
  <c r="V41" i="1"/>
  <c r="J30" i="1"/>
  <c r="T25" i="1"/>
  <c r="R25" i="1"/>
  <c r="R30" i="1" s="1"/>
  <c r="I40" i="1"/>
  <c r="I45" i="1" s="1"/>
  <c r="I69" i="1" s="1"/>
  <c r="I172" i="1" s="1"/>
  <c r="T136" i="1"/>
  <c r="V136" i="1" s="1"/>
  <c r="R136" i="1"/>
  <c r="AA154" i="1"/>
  <c r="AA156" i="1" s="1"/>
  <c r="AM156" i="1"/>
  <c r="AM165" i="1"/>
  <c r="AA157" i="1"/>
  <c r="AA165" i="1" s="1"/>
  <c r="T127" i="1"/>
  <c r="V127" i="1" s="1"/>
  <c r="R127" i="1"/>
  <c r="T135" i="1"/>
  <c r="V135" i="1" s="1"/>
  <c r="R135" i="1"/>
  <c r="J102" i="1"/>
  <c r="T93" i="1"/>
  <c r="R93" i="1"/>
  <c r="R102" i="1" s="1"/>
  <c r="R98" i="1"/>
  <c r="T98" i="1"/>
  <c r="V98" i="1" s="1"/>
  <c r="AT167" i="1"/>
  <c r="AT171" i="1" s="1"/>
  <c r="AT172" i="1" s="1"/>
  <c r="L167" i="1"/>
  <c r="L171" i="1" s="1"/>
  <c r="AQ167" i="1"/>
  <c r="AQ171" i="1" s="1"/>
  <c r="AQ172" i="1" s="1"/>
  <c r="T66" i="1"/>
  <c r="V66" i="1" s="1"/>
  <c r="R66" i="1"/>
  <c r="AA79" i="1"/>
  <c r="AA57" i="1"/>
  <c r="AA58" i="1" s="1"/>
  <c r="AM58" i="1"/>
  <c r="R50" i="1"/>
  <c r="AO167" i="1"/>
  <c r="AO171" i="1" s="1"/>
  <c r="AO172" i="1" s="1"/>
  <c r="T59" i="1"/>
  <c r="J60" i="1"/>
  <c r="R59" i="1"/>
  <c r="R60" i="1" s="1"/>
  <c r="T36" i="1"/>
  <c r="V36" i="1" s="1"/>
  <c r="R36" i="1"/>
  <c r="AC47" i="1"/>
  <c r="AC50" i="1" s="1"/>
  <c r="AC63" i="1" s="1"/>
  <c r="BK50" i="1"/>
  <c r="BK63" i="1" s="1"/>
  <c r="AP69" i="1"/>
  <c r="AP172" i="1" s="1"/>
  <c r="AA61" i="1"/>
  <c r="AA62" i="1" s="1"/>
  <c r="AM62" i="1"/>
  <c r="AZ125" i="1"/>
  <c r="AB103" i="1"/>
  <c r="AB125" i="1" s="1"/>
  <c r="AC103" i="1"/>
  <c r="AC125" i="1" s="1"/>
  <c r="BK125" i="1"/>
  <c r="AZ87" i="1"/>
  <c r="AB80" i="1"/>
  <c r="AB87" i="1" s="1"/>
  <c r="BA125" i="1"/>
  <c r="T90" i="1"/>
  <c r="V90" i="1" s="1"/>
  <c r="R90" i="1"/>
  <c r="AJ167" i="1"/>
  <c r="AJ171" i="1" s="1"/>
  <c r="AJ172" i="1" s="1"/>
  <c r="W79" i="1"/>
  <c r="Y71" i="1"/>
  <c r="Y79" i="1" s="1"/>
  <c r="R89" i="1"/>
  <c r="R92" i="1" s="1"/>
  <c r="T89" i="1"/>
  <c r="V89" i="1" s="1"/>
  <c r="AH167" i="1"/>
  <c r="AH171" i="1" s="1"/>
  <c r="AH172" i="1" s="1"/>
  <c r="F167" i="1"/>
  <c r="F171" i="1" s="1"/>
  <c r="AM39" i="1"/>
  <c r="AA34" i="1"/>
  <c r="AA39" i="1" s="1"/>
  <c r="AB61" i="1"/>
  <c r="AB62" i="1" s="1"/>
  <c r="AZ62" i="1"/>
  <c r="T50" i="1"/>
  <c r="V47" i="1"/>
  <c r="V50" i="1" s="1"/>
  <c r="BI69" i="1"/>
  <c r="BI172" i="1" s="1"/>
  <c r="F172" i="1"/>
  <c r="BF69" i="1"/>
  <c r="BF172" i="1" s="1"/>
  <c r="J24" i="1"/>
  <c r="T21" i="1"/>
  <c r="R21" i="1"/>
  <c r="AB146" i="1"/>
  <c r="N167" i="1"/>
  <c r="N171" i="1" s="1"/>
  <c r="N172" i="1" s="1"/>
  <c r="BK87" i="1"/>
  <c r="AC80" i="1"/>
  <c r="AC87" i="1" s="1"/>
  <c r="AC57" i="1"/>
  <c r="AC58" i="1" s="1"/>
  <c r="BK58" i="1"/>
  <c r="X167" i="1"/>
  <c r="X171" i="1" s="1"/>
  <c r="X172" i="1" s="1"/>
  <c r="E167" i="1"/>
  <c r="E171" i="1" s="1"/>
  <c r="E172" i="1" s="1"/>
  <c r="W58" i="1"/>
  <c r="W63" i="1" s="1"/>
  <c r="W69" i="1" s="1"/>
  <c r="Y57" i="1"/>
  <c r="Y58" i="1" s="1"/>
  <c r="Y63" i="1" s="1"/>
  <c r="R61" i="1"/>
  <c r="R62" i="1" s="1"/>
  <c r="T61" i="1"/>
  <c r="AM60" i="1"/>
  <c r="AA59" i="1"/>
  <c r="AA60" i="1" s="1"/>
  <c r="AM79" i="1"/>
  <c r="AA9" i="1"/>
  <c r="AA11" i="1" s="1"/>
  <c r="AA40" i="1" s="1"/>
  <c r="AA45" i="1" s="1"/>
  <c r="AM11" i="1"/>
  <c r="AM40" i="1" s="1"/>
  <c r="AM45" i="1" s="1"/>
  <c r="AM69" i="1" s="1"/>
  <c r="V31" i="1"/>
  <c r="V33" i="1" s="1"/>
  <c r="T33" i="1"/>
  <c r="AZ16" i="1"/>
  <c r="AZ40" i="1" s="1"/>
  <c r="AZ45" i="1" s="1"/>
  <c r="AB12" i="1"/>
  <c r="AB16" i="1" s="1"/>
  <c r="AZ165" i="1"/>
  <c r="AB157" i="1"/>
  <c r="AB165" i="1" s="1"/>
  <c r="AM146" i="1"/>
  <c r="AA126" i="1"/>
  <c r="AA146" i="1" s="1"/>
  <c r="R114" i="1"/>
  <c r="T114" i="1"/>
  <c r="V114" i="1" s="1"/>
  <c r="T109" i="1"/>
  <c r="V109" i="1" s="1"/>
  <c r="R109" i="1"/>
  <c r="V151" i="1"/>
  <c r="AZ102" i="1"/>
  <c r="AB93" i="1"/>
  <c r="AB102" i="1" s="1"/>
  <c r="AZ146" i="1"/>
  <c r="T83" i="1"/>
  <c r="V83" i="1" s="1"/>
  <c r="R83" i="1"/>
  <c r="BK102" i="1"/>
  <c r="AC93" i="1"/>
  <c r="AC102" i="1" s="1"/>
  <c r="W146" i="1"/>
  <c r="Y126" i="1"/>
  <c r="Y146" i="1" s="1"/>
  <c r="J87" i="1"/>
  <c r="T80" i="1"/>
  <c r="R80" i="1"/>
  <c r="AM56" i="1"/>
  <c r="AA51" i="1"/>
  <c r="AA56" i="1" s="1"/>
  <c r="AA80" i="1"/>
  <c r="AA87" i="1" s="1"/>
  <c r="AM87" i="1"/>
  <c r="J79" i="1"/>
  <c r="T71" i="1"/>
  <c r="R71" i="1"/>
  <c r="R79" i="1" s="1"/>
  <c r="AA47" i="1"/>
  <c r="AA50" i="1" s="1"/>
  <c r="AM50" i="1"/>
  <c r="AM63" i="1" s="1"/>
  <c r="AN167" i="1"/>
  <c r="AN171" i="1" s="1"/>
  <c r="AN172" i="1" s="1"/>
  <c r="AZ79" i="1"/>
  <c r="T34" i="1"/>
  <c r="J39" i="1"/>
  <c r="J40" i="1" s="1"/>
  <c r="J45" i="1" s="1"/>
  <c r="J69" i="1" s="1"/>
  <c r="R34" i="1"/>
  <c r="R39" i="1" s="1"/>
  <c r="T23" i="1"/>
  <c r="V23" i="1" s="1"/>
  <c r="R23" i="1"/>
  <c r="AB32" i="1"/>
  <c r="AB33" i="1" s="1"/>
  <c r="AZ33" i="1"/>
  <c r="Y40" i="1"/>
  <c r="Y45" i="1" s="1"/>
  <c r="T11" i="1"/>
  <c r="V12" i="1"/>
  <c r="V16" i="1" s="1"/>
  <c r="T16" i="1"/>
  <c r="L69" i="1"/>
  <c r="J172" i="1" l="1"/>
  <c r="V34" i="1"/>
  <c r="V39" i="1" s="1"/>
  <c r="T39" i="1"/>
  <c r="J167" i="1"/>
  <c r="J171" i="1" s="1"/>
  <c r="R63" i="1"/>
  <c r="AZ167" i="1"/>
  <c r="AZ171" i="1" s="1"/>
  <c r="Y167" i="1"/>
  <c r="Y171" i="1" s="1"/>
  <c r="AC69" i="1"/>
  <c r="T20" i="1"/>
  <c r="V17" i="1"/>
  <c r="V20" i="1" s="1"/>
  <c r="R165" i="1"/>
  <c r="AB40" i="1"/>
  <c r="AB45" i="1" s="1"/>
  <c r="AB69" i="1" s="1"/>
  <c r="T24" i="1"/>
  <c r="T40" i="1" s="1"/>
  <c r="T45" i="1" s="1"/>
  <c r="T69" i="1" s="1"/>
  <c r="V21" i="1"/>
  <c r="V24" i="1" s="1"/>
  <c r="V40" i="1" s="1"/>
  <c r="V45" i="1" s="1"/>
  <c r="V69" i="1" s="1"/>
  <c r="W167" i="1"/>
  <c r="W171" i="1" s="1"/>
  <c r="W172" i="1" s="1"/>
  <c r="AZ69" i="1"/>
  <c r="AA167" i="1"/>
  <c r="AA171" i="1" s="1"/>
  <c r="R146" i="1"/>
  <c r="AC167" i="1"/>
  <c r="AC171" i="1" s="1"/>
  <c r="T68" i="1"/>
  <c r="V64" i="1"/>
  <c r="V68" i="1" s="1"/>
  <c r="T153" i="1"/>
  <c r="V152" i="1"/>
  <c r="V153" i="1" s="1"/>
  <c r="AR172" i="1"/>
  <c r="T165" i="1"/>
  <c r="V157" i="1"/>
  <c r="V165" i="1" s="1"/>
  <c r="L172" i="1"/>
  <c r="T146" i="1"/>
  <c r="V126" i="1"/>
  <c r="V146" i="1" s="1"/>
  <c r="V80" i="1"/>
  <c r="V87" i="1" s="1"/>
  <c r="T87" i="1"/>
  <c r="T79" i="1"/>
  <c r="V71" i="1"/>
  <c r="V79" i="1" s="1"/>
  <c r="Y69" i="1"/>
  <c r="T30" i="1"/>
  <c r="V25" i="1"/>
  <c r="V30" i="1" s="1"/>
  <c r="AA63" i="1"/>
  <c r="AA69" i="1" s="1"/>
  <c r="AA172" i="1" s="1"/>
  <c r="T102" i="1"/>
  <c r="V93" i="1"/>
  <c r="V102" i="1" s="1"/>
  <c r="R68" i="1"/>
  <c r="R87" i="1"/>
  <c r="T62" i="1"/>
  <c r="V61" i="1"/>
  <c r="V62" i="1" s="1"/>
  <c r="V44" i="1"/>
  <c r="R156" i="1"/>
  <c r="R167" i="1" s="1"/>
  <c r="R171" i="1" s="1"/>
  <c r="T60" i="1"/>
  <c r="V59" i="1"/>
  <c r="V60" i="1" s="1"/>
  <c r="V154" i="1"/>
  <c r="V156" i="1" s="1"/>
  <c r="T156" i="1"/>
  <c r="V92" i="1"/>
  <c r="T92" i="1"/>
  <c r="AB167" i="1"/>
  <c r="AB171" i="1" s="1"/>
  <c r="BK69" i="1"/>
  <c r="BK172" i="1" s="1"/>
  <c r="BA167" i="1"/>
  <c r="BA171" i="1" s="1"/>
  <c r="BA172" i="1" s="1"/>
  <c r="T125" i="1"/>
  <c r="V103" i="1"/>
  <c r="V125" i="1" s="1"/>
  <c r="V63" i="1"/>
  <c r="T63" i="1"/>
  <c r="AM167" i="1"/>
  <c r="AM171" i="1" s="1"/>
  <c r="AM172" i="1" s="1"/>
  <c r="R24" i="1"/>
  <c r="R40" i="1" s="1"/>
  <c r="R45" i="1" s="1"/>
  <c r="R69" i="1" s="1"/>
  <c r="BK167" i="1"/>
  <c r="BK171" i="1" s="1"/>
  <c r="V172" i="1" l="1"/>
  <c r="T172" i="1"/>
  <c r="AB172" i="1"/>
  <c r="Y172" i="1"/>
  <c r="V167" i="1"/>
  <c r="V171" i="1" s="1"/>
  <c r="T167" i="1"/>
  <c r="T171" i="1" s="1"/>
  <c r="AZ172" i="1"/>
  <c r="AC172" i="1"/>
  <c r="R172" i="1"/>
</calcChain>
</file>

<file path=xl/sharedStrings.xml><?xml version="1.0" encoding="utf-8"?>
<sst xmlns="http://schemas.openxmlformats.org/spreadsheetml/2006/main" count="610" uniqueCount="596">
  <si>
    <t>CODICE ENTE</t>
  </si>
  <si>
    <r>
      <t xml:space="preserve">CODICE PRESIDIO
</t>
    </r>
    <r>
      <rPr>
        <sz val="10"/>
        <color rgb="FF0066FF"/>
        <rFont val="Arial Narrow"/>
        <family val="2"/>
      </rPr>
      <t>Per modello CP sperimentale</t>
    </r>
  </si>
  <si>
    <t>ANNO</t>
  </si>
  <si>
    <t>Codice 
Sottosezione</t>
  </si>
  <si>
    <t>Codice 
Voce 
CP</t>
  </si>
  <si>
    <t xml:space="preserve">Codice 
Voce CE </t>
  </si>
  <si>
    <t>Descrizione 
Voce CP</t>
  </si>
  <si>
    <t xml:space="preserve">FASE 1: Attribuzione Costi e Ricavi Diretti ai Centri di Costo/Ricavo Aziendali </t>
  </si>
  <si>
    <t>Totale Azienda (in quadratura CE)</t>
  </si>
  <si>
    <t>FASE 2 - Attribuzione al Presidio e al Territorio di Quote di Centri relativi ai Servizi Amministrativi e Centrali Aziendali</t>
  </si>
  <si>
    <t>FASE 3: Articolazione per Livelli di Assistenza del Costo di Presidio (F1)</t>
  </si>
  <si>
    <t>FASE 4: Articolazione per sub livelli</t>
  </si>
  <si>
    <t>Centri di Presidio:</t>
  </si>
  <si>
    <t>Centri di Territorio</t>
  </si>
  <si>
    <t>Centri di Servizi Amministrativi e Centrali
Aziendali</t>
  </si>
  <si>
    <t>Costi e Ricavi non ripartiti</t>
  </si>
  <si>
    <t>Presidio</t>
  </si>
  <si>
    <t>Territorio</t>
  </si>
  <si>
    <t>Assistenza Ospedaliera</t>
  </si>
  <si>
    <t>Assistenza Distrettuale</t>
  </si>
  <si>
    <t>Prevenzione Collettiva</t>
  </si>
  <si>
    <t>Costi di attività di ricerca</t>
  </si>
  <si>
    <t>Finali e Intermedi</t>
  </si>
  <si>
    <t>di Supporto Sanitario</t>
  </si>
  <si>
    <t>di Servizi Alberighieri</t>
  </si>
  <si>
    <t>Generali di Presidio</t>
  </si>
  <si>
    <t>Totale Costi e Ricavi 
Diretti di Presidio</t>
  </si>
  <si>
    <t>Totale Diretti Presidio</t>
  </si>
  <si>
    <t>Quota Costi servizi amministrativi centrali</t>
  </si>
  <si>
    <t>Totale 
Presidio</t>
  </si>
  <si>
    <t>Quota costi servizi amministrativi e centrali aziendali</t>
  </si>
  <si>
    <t>Totale 
Territorio</t>
  </si>
  <si>
    <t>Attività di Pronto Soccorso 
(LA 3A100)</t>
  </si>
  <si>
    <t xml:space="preserve">Assistenza ospedaliera per acuti + Attività trasfusionale
(LA 3B100) + (LA 3F100)
</t>
  </si>
  <si>
    <t>Assistenza ospedaliera per lungodegenti
(LA 3C100)</t>
  </si>
  <si>
    <t>Assistenza ospedaliera per riabilitazione
(LA 3D100)</t>
  </si>
  <si>
    <t>Trasporto sanitario assistito
(LA 3E100)</t>
  </si>
  <si>
    <t>Attività a supporto dei trapianti di cellule, organi e tessuti
(LA 3G100)</t>
  </si>
  <si>
    <t>Attività a supporto della donazione di cellule riproduttive
(LA 3H100)</t>
  </si>
  <si>
    <t>Totale assistenza ospedaliera</t>
  </si>
  <si>
    <t>Assistenza sanitaria di base
(LA 2A100)</t>
  </si>
  <si>
    <t>Continuità assistenziale
(LA 2B100)</t>
  </si>
  <si>
    <t>Assistenza ai turisti
(LA 2C100)</t>
  </si>
  <si>
    <t>Emergenza sanitaria territoriale
(LA 2D100)</t>
  </si>
  <si>
    <t>Assistenza farmaceutica
(LA 2E100)</t>
  </si>
  <si>
    <t>Assistenza integrativa e protesica
(LA 2F100)</t>
  </si>
  <si>
    <t>Assistenza specialistica ambulatoriale
(LA 2G100)</t>
  </si>
  <si>
    <t>Assistenza sociosanitaria distrettuale, domiciliare e territoriale
(LA 2H100)</t>
  </si>
  <si>
    <t>Assistenza sociosanitaria semi-residenziale
(LA 2I100)</t>
  </si>
  <si>
    <t>Assistenza sociosanitaria residenziale
(LA 2J100)</t>
  </si>
  <si>
    <t>Assistenza termale
(LA 2K100)</t>
  </si>
  <si>
    <t>Assistenza presso strutture interne alle carceri
(LA 2L100)</t>
  </si>
  <si>
    <t>Totale assistenza distrettuale</t>
  </si>
  <si>
    <t>Sorveglianza, prevenzione e controllo delle malattie infettive e parassitarie, inclusi i programmi vaccinali
(LA 1A100)</t>
  </si>
  <si>
    <t>Vaccinazioni
(LA 1A110)</t>
  </si>
  <si>
    <t>Altri interventi per la sorveglianza, prevenzione e controllo delle malattie infettive e parassitarie
(LA 1A120)</t>
  </si>
  <si>
    <t>Tutela della salute e della sicurezza degli ambienti aperti e confinati
(LA 1B100)</t>
  </si>
  <si>
    <t>Sorveglianza, prevenzione e tutela della salute e sicurezza nei luoghi di lavoro
(LA 1C100)</t>
  </si>
  <si>
    <t>Salute animale e igiene urbana veterinaria
(LA 1D100)</t>
  </si>
  <si>
    <t>Sicurezza alimentare - Tutela della salute dei consumatori
(LA 1E100)</t>
  </si>
  <si>
    <t>Sorveglianza e prevenzione delle malattie croniche, inclusi la promozione di stili di vita sani ed i programmi organizzati di screening; sorveglianza e prevenzione nutrizionale
(LA 1F100)</t>
  </si>
  <si>
    <t>Attività medico legali per finalità pubbliche
(LA 1G100)</t>
  </si>
  <si>
    <t>Contributo Legge 210/92
(LA 1H100)</t>
  </si>
  <si>
    <t>Totale Prevenzione collettiva e sanità pubblica</t>
  </si>
  <si>
    <t>Strutture HSP</t>
  </si>
  <si>
    <t>Strutture STS</t>
  </si>
  <si>
    <t>A</t>
  </si>
  <si>
    <t>B</t>
  </si>
  <si>
    <t>C</t>
  </si>
  <si>
    <t>D</t>
  </si>
  <si>
    <t>E</t>
  </si>
  <si>
    <t>F=A+B+C+D+E</t>
  </si>
  <si>
    <t>G</t>
  </si>
  <si>
    <t>H</t>
  </si>
  <si>
    <t>I</t>
  </si>
  <si>
    <t>L=F+G+H+I</t>
  </si>
  <si>
    <t>F</t>
  </si>
  <si>
    <t>H1</t>
  </si>
  <si>
    <t>F1=F+H1</t>
  </si>
  <si>
    <t>H2</t>
  </si>
  <si>
    <t>G1=G+H2</t>
  </si>
  <si>
    <t>M</t>
  </si>
  <si>
    <t>N</t>
  </si>
  <si>
    <t>O</t>
  </si>
  <si>
    <t>P</t>
  </si>
  <si>
    <t>M1</t>
  </si>
  <si>
    <t>M2</t>
  </si>
  <si>
    <t>M3</t>
  </si>
  <si>
    <t>M4</t>
  </si>
  <si>
    <t>M5</t>
  </si>
  <si>
    <t>M6</t>
  </si>
  <si>
    <t>M7</t>
  </si>
  <si>
    <t>Q=M1+M2+M3+M4+M5+M6+M7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</si>
  <si>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</si>
  <si>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</si>
  <si>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</si>
  <si>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</si>
  <si>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</si>
  <si>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</si>
  <si>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</si>
  <si>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</si>
  <si>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</si>
  <si>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</si>
  <si>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</si>
  <si>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</si>
  <si>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R=N1+N2+N3+N4+N5+N6+N7+N8+N9+N10+N11+N12</t>
  </si>
  <si>
    <t>O1=O2+O3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</si>
  <si>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</si>
  <si>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</si>
  <si>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</si>
  <si>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</si>
  <si>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</si>
  <si>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</si>
  <si>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</si>
  <si>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</si>
  <si>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</si>
  <si>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S=O1+O4+O5+O6+O7+O8+O9+O10</t>
  </si>
  <si>
    <t xml:space="preserve">SEZIONE I - FINANZIAMENTO DA REGIONE </t>
  </si>
  <si>
    <t>R01</t>
  </si>
  <si>
    <t>R01010</t>
  </si>
  <si>
    <t>Ricavo Figurativo</t>
  </si>
  <si>
    <t>Ricavi Prestazioni Ricovero Residenti ASL</t>
  </si>
  <si>
    <t>R01020</t>
  </si>
  <si>
    <t>AA0350+AA0460+AA0620</t>
  </si>
  <si>
    <t>Ricavi Prestazioni Ricovero Non Residenti</t>
  </si>
  <si>
    <t>R01TOT</t>
  </si>
  <si>
    <t>Totale PRESTAZIONI RICOVERO</t>
  </si>
  <si>
    <t>R02</t>
  </si>
  <si>
    <t>R02010</t>
  </si>
  <si>
    <t>Ricavi Prestazioni Ambulatoriale Residenti ASL</t>
  </si>
  <si>
    <t>R02020</t>
  </si>
  <si>
    <t>AA0360+AA0470+AA0950+AA0630</t>
  </si>
  <si>
    <t>Ricavi Prestazioni Ambulatoriale Non Residenti</t>
  </si>
  <si>
    <t>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</si>
  <si>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</si>
  <si>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</si>
  <si>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</si>
  <si>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</si>
  <si>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</si>
  <si>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</si>
  <si>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</si>
  <si>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</si>
  <si>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Ricavi Prestazioni PS Residenti ASL</t>
  </si>
  <si>
    <t>R03020</t>
  </si>
  <si>
    <t>AA0361+ AA0471+AA0960</t>
  </si>
  <si>
    <t>Ricavi PS Non Residenti</t>
  </si>
  <si>
    <t>R03030</t>
  </si>
  <si>
    <t>AA0631</t>
  </si>
  <si>
    <r>
      <t>mobilità attiva extraregione da privati - prestazioni PS SSN non seguite da ricovero</t>
    </r>
    <r>
      <rPr>
        <b/>
        <sz val="8"/>
        <rFont val="Arial"/>
        <family val="2"/>
      </rPr>
      <t xml:space="preserve"> </t>
    </r>
  </si>
  <si>
    <t>R03TOT</t>
  </si>
  <si>
    <t>Totale PRONTO SOCCORSO (Prestazioni non seguite da ricovero)</t>
  </si>
  <si>
    <t>R04</t>
  </si>
  <si>
    <t>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</si>
  <si>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</si>
  <si>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</si>
  <si>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</si>
  <si>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</si>
  <si>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</si>
  <si>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</si>
  <si>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</si>
  <si>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</si>
  <si>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</si>
  <si>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</si>
  <si>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</si>
  <si>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 xml:space="preserve">Ricavi Prest.Trasporto Sanitario Residenti ASL </t>
  </si>
  <si>
    <t>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</si>
  <si>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</si>
  <si>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</si>
  <si>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</si>
  <si>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</si>
  <si>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</si>
  <si>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</si>
  <si>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</si>
  <si>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</si>
  <si>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 xml:space="preserve">AA0370+AA0390+AA0400+AA0410+AA0480+AA0500+AA0510+AA0520+AA0650 </t>
  </si>
  <si>
    <t>Ricavi Prestazioni Sanitarie Non di Competenza dei Presidi Ospedalieri</t>
  </si>
  <si>
    <t>R05TOT</t>
  </si>
  <si>
    <t>Totale ALTRE PRESTAZIONI SANITARIE E SOCIOSANITARIE</t>
  </si>
  <si>
    <t>R06010</t>
  </si>
  <si>
    <t>AA0034</t>
  </si>
  <si>
    <t>Funzioni - Pronto Soccorso</t>
  </si>
  <si>
    <t>R06020</t>
  </si>
  <si>
    <t>AA0035</t>
  </si>
  <si>
    <t>Funzioni - Altro</t>
  </si>
  <si>
    <t>R06</t>
  </si>
  <si>
    <t>R06TOT</t>
  </si>
  <si>
    <t>Totale FINANZIAMENTO FUNZIONI</t>
  </si>
  <si>
    <t>R07</t>
  </si>
  <si>
    <t>R07010</t>
  </si>
  <si>
    <t>AA0040+AA0280-BA2780</t>
  </si>
  <si>
    <r>
      <t>FSR vincolato di competenza dell'esercizio</t>
    </r>
    <r>
      <rPr>
        <b/>
        <sz val="8"/>
        <rFont val="Arial"/>
        <family val="2"/>
      </rPr>
      <t xml:space="preserve"> </t>
    </r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</si>
  <si>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</si>
  <si>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</si>
  <si>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</si>
  <si>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</si>
  <si>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</si>
  <si>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</si>
  <si>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</si>
  <si>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</si>
  <si>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</si>
  <si>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</si>
  <si>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</si>
  <si>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</si>
  <si>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</si>
  <si>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</si>
  <si>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</si>
  <si>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</si>
  <si>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</si>
  <si>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</si>
  <si>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</si>
  <si>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</si>
  <si>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</si>
  <si>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</si>
  <si>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</si>
  <si>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</si>
  <si>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</si>
  <si>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</si>
  <si>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</si>
  <si>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</si>
  <si>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</si>
  <si>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</si>
  <si>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</si>
  <si>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</si>
  <si>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</si>
  <si>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</si>
  <si>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</si>
  <si>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</si>
  <si>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</si>
  <si>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</si>
  <si>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</si>
  <si>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</si>
  <si>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</si>
  <si>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</si>
  <si>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Privati,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</si>
  <si>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</si>
  <si>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</si>
  <si>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</si>
  <si>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</si>
  <si>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</si>
  <si>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</si>
  <si>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</si>
  <si>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</si>
  <si>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</si>
  <si>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</si>
  <si>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</si>
  <si>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</si>
  <si>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</si>
  <si>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</si>
  <si>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</si>
  <si>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</si>
  <si>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</si>
  <si>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</si>
  <si>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</si>
  <si>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</si>
  <si>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</si>
  <si>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</si>
  <si>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AA0760+AA0980+AA1050+AA1060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</si>
  <si>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</si>
  <si>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</si>
  <si>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</si>
  <si>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</si>
  <si>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</si>
  <si>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</si>
  <si>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</si>
  <si>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</si>
  <si>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</si>
  <si>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</si>
  <si>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</si>
  <si>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</si>
  <si>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</si>
  <si>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</si>
  <si>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</si>
  <si>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</si>
  <si>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</si>
  <si>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</si>
  <si>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</si>
  <si>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</si>
  <si>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 xml:space="preserve"> Ricavi Figurativi da Vendita Prestazioni di Centri Finali e/o intermedi vs altra articolazione territoriale</t>
  </si>
  <si>
    <t>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</si>
  <si>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</si>
  <si>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</si>
  <si>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</si>
  <si>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</si>
  <si>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</si>
  <si>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</si>
  <si>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</si>
  <si>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</si>
  <si>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</si>
  <si>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</si>
  <si>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</si>
  <si>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</si>
  <si>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</si>
  <si>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</si>
  <si>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</si>
  <si>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</si>
  <si>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</si>
  <si>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</si>
  <si>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</si>
  <si>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</si>
  <si>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</si>
  <si>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</si>
  <si>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</si>
  <si>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</si>
  <si>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</si>
  <si>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</si>
  <si>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</si>
  <si>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</si>
  <si>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</si>
  <si>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</si>
  <si>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</si>
  <si>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</si>
  <si>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</si>
  <si>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</si>
  <si>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</si>
  <si>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</si>
  <si>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</si>
  <si>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>Totale consumi sanitari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</si>
  <si>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</si>
  <si>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</si>
  <si>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</si>
  <si>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</si>
  <si>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</si>
  <si>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</si>
  <si>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</si>
  <si>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</si>
  <si>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</si>
  <si>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</si>
  <si>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</si>
  <si>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</si>
  <si>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</si>
  <si>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</si>
  <si>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</si>
  <si>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</si>
  <si>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</si>
  <si>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</si>
  <si>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</si>
  <si>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</si>
  <si>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</si>
  <si>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</si>
  <si>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</si>
  <si>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</si>
  <si>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</si>
  <si>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</si>
  <si>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BA0540+BA0541+BA0550+BA0551+BA0560+BA0561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</si>
  <si>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</si>
  <si>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</si>
  <si>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</si>
  <si>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</si>
  <si>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</si>
  <si>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</si>
  <si>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</si>
  <si>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</si>
  <si>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</si>
  <si>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</si>
  <si>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</si>
  <si>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</si>
  <si>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</si>
  <si>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</si>
  <si>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</si>
  <si>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</si>
  <si>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</si>
  <si>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</si>
  <si>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</si>
  <si>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</si>
  <si>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</si>
  <si>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</si>
  <si>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</si>
  <si>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</si>
  <si>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</si>
  <si>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</si>
  <si>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</si>
  <si>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</si>
  <si>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</si>
  <si>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</si>
  <si>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</si>
  <si>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</si>
  <si>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</si>
  <si>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</si>
  <si>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</si>
  <si>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</si>
  <si>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</si>
  <si>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</si>
  <si>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</si>
  <si>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</si>
  <si>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</si>
  <si>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</si>
  <si>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</si>
  <si>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</si>
  <si>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</si>
  <si>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</si>
  <si>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</si>
  <si>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</si>
  <si>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</si>
  <si>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</si>
  <si>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</si>
  <si>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</si>
  <si>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</si>
  <si>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</si>
  <si>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</si>
  <si>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</si>
  <si>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</si>
  <si>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</si>
  <si>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</si>
  <si>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</si>
  <si>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</si>
  <si>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</si>
  <si>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</si>
  <si>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</si>
  <si>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</si>
  <si>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</si>
  <si>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</si>
  <si>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</si>
  <si>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</si>
  <si>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</si>
  <si>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</si>
  <si>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</si>
  <si>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</si>
  <si>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</si>
  <si>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</si>
  <si>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</si>
  <si>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</si>
  <si>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</si>
  <si>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</si>
  <si>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</si>
  <si>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</si>
  <si>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</si>
  <si>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</si>
  <si>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</si>
  <si>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</si>
  <si>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</si>
  <si>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BA1760+BA1770+BA1790+BA1800+BA1820+BA1830+BA1831+BA1850+BA1860+BA1870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</si>
  <si>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</si>
  <si>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</si>
  <si>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</si>
  <si>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</si>
  <si>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</si>
  <si>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</si>
  <si>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</si>
  <si>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</si>
  <si>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</si>
  <si>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</si>
  <si>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</si>
  <si>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</si>
  <si>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</si>
  <si>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</si>
  <si>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</si>
  <si>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</si>
  <si>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</si>
  <si>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</si>
  <si>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</si>
  <si>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</si>
  <si>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</si>
  <si>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</si>
  <si>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</si>
  <si>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</si>
  <si>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
(Somma nel LA 
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</si>
  <si>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</si>
  <si>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</si>
  <si>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</si>
  <si>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</si>
  <si>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</si>
  <si>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</si>
  <si>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</si>
  <si>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</si>
  <si>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</si>
  <si>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</si>
  <si>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</si>
  <si>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</si>
  <si>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</si>
  <si>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</si>
  <si>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</si>
  <si>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</si>
  <si>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</si>
  <si>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</si>
  <si>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</si>
  <si>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</si>
  <si>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</si>
  <si>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</si>
  <si>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</si>
  <si>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</si>
  <si>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</si>
  <si>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</si>
  <si>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</si>
  <si>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</si>
  <si>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</si>
  <si>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</si>
  <si>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</si>
  <si>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</si>
  <si>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</si>
  <si>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</si>
  <si>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</si>
  <si>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</si>
  <si>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</si>
  <si>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</si>
  <si>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</si>
  <si>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</si>
  <si>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</si>
  <si>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</si>
  <si>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</si>
  <si>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</si>
  <si>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</si>
  <si>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</si>
  <si>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</si>
  <si>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</si>
  <si>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</si>
  <si>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</si>
  <si>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</si>
  <si>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</si>
  <si>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</si>
  <si>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</si>
  <si>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</si>
  <si>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</si>
  <si>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</si>
  <si>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</si>
  <si>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</si>
  <si>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</si>
  <si>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</si>
  <si>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</si>
  <si>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</si>
  <si>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</si>
  <si>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</si>
  <si>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</si>
  <si>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</si>
  <si>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</si>
  <si>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</si>
  <si>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</si>
  <si>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</si>
  <si>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</si>
  <si>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</si>
  <si>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</si>
  <si>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</si>
  <si>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</si>
  <si>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>Totale ammortamenti</t>
  </si>
  <si>
    <t>C11</t>
  </si>
  <si>
    <t>C11010</t>
  </si>
  <si>
    <t>EA0280-EA0370-EA0410-EA0420-EA0430-EA0500-EA0510-EA0520-EA0530+EA0461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</si>
  <si>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</si>
  <si>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</si>
  <si>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</si>
  <si>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</si>
  <si>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</si>
  <si>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</si>
  <si>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</si>
  <si>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</si>
  <si>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</si>
  <si>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</si>
  <si>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</si>
  <si>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</si>
  <si>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</si>
  <si>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</si>
  <si>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</si>
  <si>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</si>
  <si>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</si>
  <si>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</si>
  <si>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</si>
  <si>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</si>
  <si>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</si>
  <si>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</si>
  <si>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</si>
  <si>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</si>
  <si>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</si>
  <si>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</si>
  <si>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</si>
  <si>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</si>
  <si>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</si>
  <si>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</si>
  <si>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</si>
  <si>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</si>
  <si>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</si>
  <si>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</si>
  <si>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</si>
  <si>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</si>
  <si>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</si>
  <si>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</si>
  <si>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</si>
  <si>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</si>
  <si>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C14TOT</t>
  </si>
  <si>
    <t>I codici CE figli sono nei ricavi con segno negativo (BA2770)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</si>
  <si>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</si>
  <si>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</si>
  <si>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</si>
  <si>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</si>
  <si>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</si>
  <si>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</si>
  <si>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</t>
  </si>
  <si>
    <t>Costi Figurativi per Acquisto Prestazioni da diversa articolazione aziendale</t>
  </si>
  <si>
    <t>C16020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</si>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</sst>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66FF"/>
      <name val="Arial Black"/>
      <family val="2"/>
    </font>
    <font>
      <sz val="10"/>
      <color rgb="FF0066FF"/>
      <name val="Arial Narrow"/>
      <family val="2"/>
    </font>
    <font>
      <b/>
      <sz val="8"/>
      <name val="Arial"/>
      <family val="2"/>
    </font>
    <font>
      <strike/>
      <sz val="8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 Black"/>
      <family val="2"/>
    </font>
    <font>
      <b/>
      <sz val="8"/>
      <color theme="0"/>
      <name val="Arial"/>
      <family val="2"/>
    </font>
    <font>
      <sz val="8"/>
      <color theme="1"/>
      <name val="Arial Black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8" tint="-0.249977111117893"/>
      <name val="Arial"/>
      <family val="2"/>
    </font>
    <font>
      <sz val="8"/>
      <color theme="8" tint="-0.249977111117893"/>
      <name val="Arial"/>
      <family val="2"/>
    </font>
    <font>
      <b/>
      <sz val="9"/>
      <name val="Arial Black"/>
      <family val="2"/>
    </font>
    <font>
      <b/>
      <sz val="9"/>
      <color theme="8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i/>
      <sz val="10"/>
      <color theme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i/>
      <sz val="8"/>
      <color theme="8" tint="-0.249977111117893"/>
      <name val="Arial"/>
      <family val="2"/>
    </font>
    <font>
      <b/>
      <u/>
      <sz val="9"/>
      <color theme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00206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4132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rgb="FFEEF5FC"/>
        <bgColor indexed="64"/>
      </patternFill>
    </fill>
    <fill>
      <patternFill patternType="solid">
        <fgColor rgb="FFDBEA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86">
    <xf numFmtId="0" fontId="0" fillId="0" borderId="0" xfId="0"/>
    <xf numFmtId="0" fontId="2" fillId="2" borderId="1" xfId="1" applyFont="1" applyFill="1" applyBorder="1" applyAlignment="1">
      <alignment horizontal="right" vertical="center" wrapText="1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horizontal="right" vertical="center" wrapText="1"/>
    </xf>
    <xf numFmtId="4" fontId="5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0" fontId="6" fillId="0" borderId="0" xfId="1" applyFont="1" applyProtection="1">
      <protection locked="0"/>
    </xf>
    <xf numFmtId="0" fontId="2" fillId="2" borderId="2" xfId="1" applyFont="1" applyFill="1" applyBorder="1" applyAlignment="1">
      <alignment horizontal="right" vertical="center" wrapText="1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" fontId="9" fillId="0" borderId="4" xfId="1" applyNumberFormat="1" applyFont="1" applyBorder="1" applyAlignment="1">
      <alignment horizontal="center" vertical="center"/>
    </xf>
    <xf numFmtId="4" fontId="11" fillId="0" borderId="0" xfId="1" applyNumberFormat="1" applyFont="1"/>
    <xf numFmtId="0" fontId="11" fillId="0" borderId="0" xfId="1" applyFont="1" applyProtection="1">
      <protection locked="0"/>
    </xf>
    <xf numFmtId="4" fontId="12" fillId="0" borderId="4" xfId="1" applyNumberFormat="1" applyFont="1" applyBorder="1" applyAlignment="1">
      <alignment horizontal="center" vertical="center"/>
    </xf>
    <xf numFmtId="4" fontId="12" fillId="0" borderId="4" xfId="1" applyNumberFormat="1" applyFont="1" applyBorder="1" applyAlignment="1">
      <alignment horizontal="center" vertical="center" wrapText="1"/>
    </xf>
    <xf numFmtId="4" fontId="12" fillId="5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/>
    </xf>
    <xf numFmtId="4" fontId="12" fillId="7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13" fillId="7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 wrapText="1"/>
    </xf>
    <xf numFmtId="4" fontId="4" fillId="8" borderId="1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left" vertical="center" wrapText="1"/>
    </xf>
    <xf numFmtId="4" fontId="14" fillId="0" borderId="4" xfId="1" applyNumberFormat="1" applyFont="1" applyBorder="1" applyAlignment="1">
      <alignment horizontal="left" vertical="center" wrapText="1"/>
    </xf>
    <xf numFmtId="4" fontId="14" fillId="0" borderId="1" xfId="1" applyNumberFormat="1" applyFont="1" applyBorder="1" applyAlignment="1">
      <alignment horizontal="left" vertical="center"/>
    </xf>
    <xf numFmtId="4" fontId="15" fillId="0" borderId="0" xfId="1" applyNumberFormat="1" applyFont="1" applyAlignment="1">
      <alignment horizontal="left"/>
    </xf>
    <xf numFmtId="0" fontId="15" fillId="0" borderId="0" xfId="1" applyFont="1" applyAlignment="1" applyProtection="1">
      <alignment horizontal="left"/>
      <protection locked="0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4" fontId="6" fillId="0" borderId="1" xfId="1" applyNumberFormat="1" applyFont="1" applyBorder="1" applyAlignment="1" applyProtection="1">
      <alignment vertical="center" wrapText="1"/>
      <protection locked="0"/>
    </xf>
    <xf numFmtId="4" fontId="6" fillId="9" borderId="1" xfId="1" quotePrefix="1" applyNumberFormat="1" applyFont="1" applyFill="1" applyBorder="1" applyAlignment="1">
      <alignment vertical="center" wrapText="1"/>
    </xf>
    <xf numFmtId="4" fontId="12" fillId="5" borderId="1" xfId="1" applyNumberFormat="1" applyFont="1" applyFill="1" applyBorder="1" applyAlignment="1">
      <alignment horizontal="right" vertical="center" wrapText="1"/>
    </xf>
    <xf numFmtId="4" fontId="6" fillId="0" borderId="4" xfId="1" applyNumberFormat="1" applyFont="1" applyBorder="1" applyAlignment="1">
      <alignment vertical="center" wrapText="1"/>
    </xf>
    <xf numFmtId="4" fontId="10" fillId="10" borderId="1" xfId="1" applyNumberFormat="1" applyFont="1" applyFill="1" applyBorder="1" applyAlignment="1">
      <alignment vertical="center" wrapText="1"/>
    </xf>
    <xf numFmtId="4" fontId="4" fillId="5" borderId="1" xfId="1" applyNumberFormat="1" applyFont="1" applyFill="1" applyBorder="1" applyAlignment="1">
      <alignment vertical="center" wrapText="1"/>
    </xf>
    <xf numFmtId="4" fontId="4" fillId="6" borderId="1" xfId="1" applyNumberFormat="1" applyFont="1" applyFill="1" applyBorder="1" applyAlignment="1">
      <alignment vertical="center" wrapText="1"/>
    </xf>
    <xf numFmtId="4" fontId="4" fillId="8" borderId="1" xfId="1" applyNumberFormat="1" applyFont="1" applyFill="1" applyBorder="1" applyAlignment="1">
      <alignment horizontal="right" vertical="center"/>
    </xf>
    <xf numFmtId="4" fontId="6" fillId="9" borderId="1" xfId="1" applyNumberFormat="1" applyFont="1" applyFill="1" applyBorder="1" applyAlignment="1">
      <alignment horizontal="right" vertical="center" wrapText="1"/>
    </xf>
    <xf numFmtId="4" fontId="6" fillId="9" borderId="1" xfId="1" applyNumberFormat="1" applyFont="1" applyFill="1" applyBorder="1" applyAlignment="1">
      <alignment vertical="center" wrapText="1"/>
    </xf>
    <xf numFmtId="4" fontId="4" fillId="9" borderId="1" xfId="1" applyNumberFormat="1" applyFont="1" applyFill="1" applyBorder="1" applyAlignment="1">
      <alignment vertical="center"/>
    </xf>
    <xf numFmtId="4" fontId="4" fillId="9" borderId="1" xfId="1" applyNumberFormat="1" applyFont="1" applyFill="1" applyBorder="1" applyAlignment="1">
      <alignment horizontal="right" vertical="center" wrapText="1" indent="1"/>
    </xf>
    <xf numFmtId="4" fontId="6" fillId="0" borderId="0" xfId="1" applyNumberFormat="1" applyFont="1" applyProtection="1">
      <protection locked="0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4" fontId="17" fillId="11" borderId="1" xfId="1" applyNumberFormat="1" applyFont="1" applyFill="1" applyBorder="1" applyAlignment="1">
      <alignment vertical="center"/>
    </xf>
    <xf numFmtId="4" fontId="17" fillId="11" borderId="1" xfId="1" applyNumberFormat="1" applyFont="1" applyFill="1" applyBorder="1" applyAlignment="1">
      <alignment horizontal="right" vertical="center"/>
    </xf>
    <xf numFmtId="4" fontId="4" fillId="0" borderId="4" xfId="1" applyNumberFormat="1" applyFont="1" applyBorder="1" applyAlignment="1">
      <alignment vertical="center"/>
    </xf>
    <xf numFmtId="4" fontId="4" fillId="9" borderId="1" xfId="1" applyNumberFormat="1" applyFont="1" applyFill="1" applyBorder="1" applyAlignment="1">
      <alignment horizontal="right" vertical="center"/>
    </xf>
    <xf numFmtId="4" fontId="18" fillId="0" borderId="0" xfId="1" applyNumberFormat="1" applyFont="1"/>
    <xf numFmtId="4" fontId="6" fillId="9" borderId="1" xfId="1" applyNumberFormat="1" applyFont="1" applyFill="1" applyBorder="1" applyAlignment="1">
      <alignment vertical="center"/>
    </xf>
    <xf numFmtId="4" fontId="6" fillId="9" borderId="1" xfId="1" applyNumberFormat="1" applyFont="1" applyFill="1" applyBorder="1" applyAlignment="1">
      <alignment horizontal="right" vertical="center"/>
    </xf>
    <xf numFmtId="0" fontId="18" fillId="0" borderId="0" xfId="1" applyFont="1" applyProtection="1">
      <protection locked="0"/>
    </xf>
    <xf numFmtId="4" fontId="4" fillId="8" borderId="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4" fontId="6" fillId="0" borderId="4" xfId="1" applyNumberFormat="1" applyFont="1" applyBorder="1" applyAlignment="1">
      <alignment vertical="center"/>
    </xf>
    <xf numFmtId="4" fontId="19" fillId="0" borderId="4" xfId="1" applyNumberFormat="1" applyFont="1" applyBorder="1" applyAlignment="1">
      <alignment vertical="center"/>
    </xf>
    <xf numFmtId="4" fontId="19" fillId="9" borderId="1" xfId="1" applyNumberFormat="1" applyFont="1" applyFill="1" applyBorder="1" applyAlignment="1">
      <alignment horizontal="right" vertical="center"/>
    </xf>
    <xf numFmtId="4" fontId="19" fillId="0" borderId="0" xfId="1" applyNumberFormat="1" applyFont="1"/>
    <xf numFmtId="4" fontId="19" fillId="9" borderId="1" xfId="1" applyNumberFormat="1" applyFont="1" applyFill="1" applyBorder="1" applyAlignment="1">
      <alignment vertical="center"/>
    </xf>
    <xf numFmtId="0" fontId="19" fillId="0" borderId="0" xfId="1" applyFont="1" applyProtection="1">
      <protection locked="0"/>
    </xf>
    <xf numFmtId="0" fontId="16" fillId="0" borderId="14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horizontal="right" vertical="center"/>
    </xf>
    <xf numFmtId="4" fontId="4" fillId="8" borderId="1" xfId="1" applyNumberFormat="1" applyFont="1" applyFill="1" applyBorder="1" applyAlignment="1">
      <alignment vertical="center" wrapText="1"/>
    </xf>
    <xf numFmtId="4" fontId="4" fillId="8" borderId="1" xfId="1" applyNumberFormat="1" applyFont="1" applyFill="1" applyBorder="1" applyAlignment="1">
      <alignment horizontal="right" vertical="center" wrapText="1" indent="1"/>
    </xf>
    <xf numFmtId="0" fontId="16" fillId="0" borderId="19" xfId="1" applyFont="1" applyBorder="1" applyAlignment="1">
      <alignment horizontal="left" vertical="center"/>
    </xf>
    <xf numFmtId="4" fontId="17" fillId="11" borderId="1" xfId="1" applyNumberFormat="1" applyFont="1" applyFill="1" applyBorder="1" applyAlignment="1">
      <alignment horizontal="right" vertical="center" indent="1"/>
    </xf>
    <xf numFmtId="0" fontId="6" fillId="0" borderId="1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horizontal="left" vertical="center"/>
    </xf>
    <xf numFmtId="4" fontId="20" fillId="12" borderId="1" xfId="1" applyNumberFormat="1" applyFont="1" applyFill="1" applyBorder="1" applyAlignment="1">
      <alignment vertical="center"/>
    </xf>
    <xf numFmtId="4" fontId="20" fillId="12" borderId="1" xfId="1" applyNumberFormat="1" applyFont="1" applyFill="1" applyBorder="1" applyAlignment="1">
      <alignment horizontal="right" vertical="center"/>
    </xf>
    <xf numFmtId="4" fontId="20" fillId="12" borderId="1" xfId="1" applyNumberFormat="1" applyFont="1" applyFill="1" applyBorder="1" applyAlignment="1">
      <alignment horizontal="right" vertical="center" indent="1"/>
    </xf>
    <xf numFmtId="4" fontId="14" fillId="0" borderId="4" xfId="1" applyNumberFormat="1" applyFont="1" applyBorder="1" applyAlignment="1">
      <alignment horizontal="left" vertical="center"/>
    </xf>
    <xf numFmtId="4" fontId="14" fillId="0" borderId="1" xfId="1" applyNumberFormat="1" applyFont="1" applyBorder="1" applyAlignment="1">
      <alignment horizontal="right" vertical="center"/>
    </xf>
    <xf numFmtId="4" fontId="15" fillId="0" borderId="1" xfId="1" applyNumberFormat="1" applyFont="1" applyBorder="1" applyAlignment="1">
      <alignment horizontal="left" vertical="center"/>
    </xf>
    <xf numFmtId="4" fontId="14" fillId="0" borderId="1" xfId="1" applyNumberFormat="1" applyFont="1" applyBorder="1" applyAlignment="1">
      <alignment horizontal="left" vertical="center" indent="1"/>
    </xf>
    <xf numFmtId="0" fontId="21" fillId="0" borderId="1" xfId="1" applyFont="1" applyBorder="1" applyAlignment="1">
      <alignment vertical="center" wrapText="1"/>
    </xf>
    <xf numFmtId="4" fontId="4" fillId="9" borderId="1" xfId="1" applyNumberFormat="1" applyFont="1" applyFill="1" applyBorder="1" applyAlignment="1">
      <alignment vertical="center" wrapText="1"/>
    </xf>
    <xf numFmtId="0" fontId="22" fillId="0" borderId="12" xfId="1" applyFont="1" applyBorder="1" applyAlignment="1">
      <alignment vertical="center" wrapText="1"/>
    </xf>
    <xf numFmtId="0" fontId="22" fillId="0" borderId="1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4" fontId="13" fillId="0" borderId="4" xfId="1" applyNumberFormat="1" applyFont="1" applyBorder="1" applyAlignment="1">
      <alignment vertical="center"/>
    </xf>
    <xf numFmtId="4" fontId="13" fillId="9" borderId="1" xfId="1" applyNumberFormat="1" applyFont="1" applyFill="1" applyBorder="1" applyAlignment="1">
      <alignment horizontal="right" vertical="center"/>
    </xf>
    <xf numFmtId="4" fontId="13" fillId="9" borderId="1" xfId="1" applyNumberFormat="1" applyFont="1" applyFill="1" applyBorder="1" applyAlignment="1">
      <alignment vertical="center"/>
    </xf>
    <xf numFmtId="4" fontId="23" fillId="0" borderId="1" xfId="1" applyNumberFormat="1" applyFont="1" applyBorder="1" applyAlignment="1">
      <alignment horizontal="left" vertical="center" wrapText="1"/>
    </xf>
    <xf numFmtId="4" fontId="23" fillId="0" borderId="4" xfId="1" applyNumberFormat="1" applyFont="1" applyBorder="1" applyAlignment="1">
      <alignment horizontal="left" vertical="center" wrapText="1"/>
    </xf>
    <xf numFmtId="4" fontId="23" fillId="0" borderId="1" xfId="1" applyNumberFormat="1" applyFont="1" applyBorder="1" applyAlignment="1">
      <alignment horizontal="right" vertical="center" wrapText="1"/>
    </xf>
    <xf numFmtId="4" fontId="23" fillId="0" borderId="1" xfId="1" applyNumberFormat="1" applyFont="1" applyBorder="1" applyAlignment="1">
      <alignment horizontal="left" vertical="center" wrapText="1" indent="1"/>
    </xf>
    <xf numFmtId="4" fontId="6" fillId="9" borderId="1" xfId="1" applyNumberFormat="1" applyFont="1" applyFill="1" applyBorder="1" applyAlignment="1">
      <alignment horizontal="left" vertical="center"/>
    </xf>
    <xf numFmtId="4" fontId="24" fillId="11" borderId="1" xfId="1" applyNumberFormat="1" applyFont="1" applyFill="1" applyBorder="1" applyAlignment="1">
      <alignment horizontal="right" vertical="center"/>
    </xf>
    <xf numFmtId="4" fontId="4" fillId="5" borderId="1" xfId="1" applyNumberFormat="1" applyFont="1" applyFill="1" applyBorder="1" applyAlignment="1">
      <alignment horizontal="right" vertical="center" wrapText="1"/>
    </xf>
    <xf numFmtId="4" fontId="4" fillId="0" borderId="0" xfId="1" applyNumberFormat="1" applyFont="1"/>
    <xf numFmtId="0" fontId="4" fillId="0" borderId="0" xfId="1" applyFont="1" applyProtection="1">
      <protection locked="0"/>
    </xf>
    <xf numFmtId="16" fontId="6" fillId="0" borderId="1" xfId="1" quotePrefix="1" applyNumberFormat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4" fontId="19" fillId="0" borderId="4" xfId="1" applyNumberFormat="1" applyFont="1" applyBorder="1" applyAlignment="1">
      <alignment horizontal="left" vertical="center"/>
    </xf>
    <xf numFmtId="0" fontId="4" fillId="0" borderId="9" xfId="1" applyFont="1" applyBorder="1" applyAlignment="1">
      <alignment vertical="center"/>
    </xf>
    <xf numFmtId="4" fontId="25" fillId="0" borderId="4" xfId="1" applyNumberFormat="1" applyFont="1" applyBorder="1" applyAlignment="1">
      <alignment vertical="center"/>
    </xf>
    <xf numFmtId="4" fontId="26" fillId="0" borderId="0" xfId="1" applyNumberFormat="1" applyFont="1"/>
    <xf numFmtId="0" fontId="22" fillId="0" borderId="11" xfId="1" applyFont="1" applyBorder="1" applyAlignment="1">
      <alignment vertical="center" wrapText="1"/>
    </xf>
    <xf numFmtId="4" fontId="22" fillId="0" borderId="4" xfId="1" applyNumberFormat="1" applyFont="1" applyBorder="1" applyAlignment="1">
      <alignment vertical="center"/>
    </xf>
    <xf numFmtId="4" fontId="27" fillId="0" borderId="4" xfId="1" applyNumberFormat="1" applyFont="1" applyBorder="1" applyAlignment="1">
      <alignment vertical="center"/>
    </xf>
    <xf numFmtId="4" fontId="27" fillId="3" borderId="0" xfId="1" applyNumberFormat="1" applyFont="1" applyFill="1"/>
    <xf numFmtId="0" fontId="18" fillId="3" borderId="0" xfId="1" applyFont="1" applyFill="1" applyProtection="1">
      <protection locked="0"/>
    </xf>
    <xf numFmtId="0" fontId="6" fillId="0" borderId="11" xfId="1" applyFont="1" applyBorder="1" applyAlignment="1">
      <alignment vertical="center" wrapText="1"/>
    </xf>
    <xf numFmtId="4" fontId="28" fillId="0" borderId="0" xfId="1" applyNumberFormat="1" applyFont="1"/>
    <xf numFmtId="0" fontId="28" fillId="0" borderId="0" xfId="1" applyFont="1" applyProtection="1">
      <protection locked="0"/>
    </xf>
    <xf numFmtId="4" fontId="29" fillId="0" borderId="4" xfId="1" applyNumberFormat="1" applyFont="1" applyBorder="1" applyAlignment="1">
      <alignment vertical="center"/>
    </xf>
    <xf numFmtId="4" fontId="30" fillId="0" borderId="0" xfId="1" applyNumberFormat="1" applyFont="1"/>
    <xf numFmtId="0" fontId="16" fillId="0" borderId="1" xfId="1" applyFont="1" applyBorder="1" applyAlignment="1">
      <alignment horizontal="left" vertical="center"/>
    </xf>
    <xf numFmtId="4" fontId="31" fillId="13" borderId="1" xfId="1" applyNumberFormat="1" applyFont="1" applyFill="1" applyBorder="1" applyAlignment="1">
      <alignment vertical="center"/>
    </xf>
    <xf numFmtId="4" fontId="31" fillId="13" borderId="1" xfId="1" applyNumberFormat="1" applyFont="1" applyFill="1" applyBorder="1" applyAlignment="1">
      <alignment horizontal="right" vertical="center"/>
    </xf>
    <xf numFmtId="4" fontId="4" fillId="0" borderId="1" xfId="1" applyNumberFormat="1" applyFont="1" applyBorder="1" applyAlignment="1">
      <alignment vertical="center"/>
    </xf>
    <xf numFmtId="4" fontId="27" fillId="0" borderId="1" xfId="1" applyNumberFormat="1" applyFont="1" applyBorder="1" applyAlignment="1">
      <alignment vertical="center"/>
    </xf>
    <xf numFmtId="4" fontId="27" fillId="0" borderId="1" xfId="1" applyNumberFormat="1" applyFont="1" applyBorder="1"/>
    <xf numFmtId="4" fontId="31" fillId="13" borderId="1" xfId="1" applyNumberFormat="1" applyFont="1" applyFill="1" applyBorder="1" applyAlignment="1">
      <alignment horizontal="right" vertical="center" indent="1"/>
    </xf>
    <xf numFmtId="0" fontId="22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4" fontId="6" fillId="0" borderId="0" xfId="1" applyNumberFormat="1" applyFont="1" applyAlignment="1" applyProtection="1">
      <alignment horizontal="right" wrapText="1"/>
      <protection locked="0"/>
    </xf>
    <xf numFmtId="4" fontId="6" fillId="0" borderId="0" xfId="1" applyNumberFormat="1" applyFont="1" applyAlignment="1" applyProtection="1">
      <alignment horizontal="right"/>
      <protection locked="0"/>
    </xf>
    <xf numFmtId="0" fontId="16" fillId="0" borderId="18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14" xfId="1" applyFont="1" applyBorder="1" applyAlignment="1">
      <alignment horizontal="left" vertical="center"/>
    </xf>
    <xf numFmtId="16" fontId="16" fillId="0" borderId="18" xfId="1" quotePrefix="1" applyNumberFormat="1" applyFont="1" applyBorder="1" applyAlignment="1">
      <alignment horizontal="left" vertical="center" wrapText="1"/>
    </xf>
    <xf numFmtId="16" fontId="16" fillId="0" borderId="3" xfId="1" quotePrefix="1" applyNumberFormat="1" applyFont="1" applyBorder="1" applyAlignment="1">
      <alignment horizontal="left" vertical="center" wrapText="1"/>
    </xf>
    <xf numFmtId="16" fontId="16" fillId="0" borderId="14" xfId="1" quotePrefix="1" applyNumberFormat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/>
    </xf>
    <xf numFmtId="0" fontId="14" fillId="0" borderId="10" xfId="1" applyFont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4" fontId="4" fillId="8" borderId="12" xfId="1" applyNumberFormat="1" applyFont="1" applyFill="1" applyBorder="1" applyAlignment="1">
      <alignment horizontal="center" vertical="center" wrapText="1"/>
    </xf>
    <xf numFmtId="4" fontId="4" fillId="8" borderId="13" xfId="1" applyNumberFormat="1" applyFont="1" applyFill="1" applyBorder="1" applyAlignment="1">
      <alignment horizontal="center" vertical="center" wrapText="1"/>
    </xf>
    <xf numFmtId="4" fontId="4" fillId="2" borderId="12" xfId="1" applyNumberFormat="1" applyFont="1" applyFill="1" applyBorder="1" applyAlignment="1">
      <alignment horizontal="center" vertical="center" wrapText="1"/>
    </xf>
    <xf numFmtId="4" fontId="4" fillId="2" borderId="13" xfId="1" applyNumberFormat="1" applyFont="1" applyFill="1" applyBorder="1" applyAlignment="1">
      <alignment horizontal="center" vertical="center" wrapText="1"/>
    </xf>
    <xf numFmtId="0" fontId="14" fillId="0" borderId="15" xfId="1" applyFont="1" applyBorder="1" applyAlignment="1">
      <alignment horizontal="left" vertical="center"/>
    </xf>
    <xf numFmtId="0" fontId="14" fillId="0" borderId="16" xfId="1" applyFont="1" applyBorder="1" applyAlignment="1">
      <alignment horizontal="left" vertical="center"/>
    </xf>
    <xf numFmtId="0" fontId="14" fillId="0" borderId="17" xfId="1" applyFont="1" applyBorder="1" applyAlignment="1">
      <alignment horizontal="left" vertical="center"/>
    </xf>
    <xf numFmtId="4" fontId="12" fillId="6" borderId="12" xfId="1" applyNumberFormat="1" applyFont="1" applyFill="1" applyBorder="1" applyAlignment="1">
      <alignment horizontal="center" vertical="center" wrapText="1"/>
    </xf>
    <xf numFmtId="4" fontId="12" fillId="6" borderId="13" xfId="1" applyNumberFormat="1" applyFont="1" applyFill="1" applyBorder="1" applyAlignment="1">
      <alignment horizontal="center" vertical="center" wrapText="1"/>
    </xf>
    <xf numFmtId="4" fontId="12" fillId="5" borderId="12" xfId="1" applyNumberFormat="1" applyFont="1" applyFill="1" applyBorder="1" applyAlignment="1">
      <alignment horizontal="center" vertical="center" wrapText="1"/>
    </xf>
    <xf numFmtId="4" fontId="12" fillId="5" borderId="13" xfId="1" applyNumberFormat="1" applyFont="1" applyFill="1" applyBorder="1" applyAlignment="1">
      <alignment horizontal="center" vertical="center" wrapText="1"/>
    </xf>
    <xf numFmtId="4" fontId="12" fillId="7" borderId="12" xfId="1" applyNumberFormat="1" applyFont="1" applyFill="1" applyBorder="1" applyAlignment="1">
      <alignment horizontal="center" vertical="center" wrapText="1"/>
    </xf>
    <xf numFmtId="4" fontId="12" fillId="7" borderId="13" xfId="1" applyNumberFormat="1" applyFont="1" applyFill="1" applyBorder="1" applyAlignment="1">
      <alignment horizontal="center" vertical="center" wrapText="1"/>
    </xf>
    <xf numFmtId="4" fontId="4" fillId="8" borderId="4" xfId="1" applyNumberFormat="1" applyFont="1" applyFill="1" applyBorder="1" applyAlignment="1">
      <alignment horizontal="center" vertical="center" wrapText="1"/>
    </xf>
    <xf numFmtId="4" fontId="4" fillId="8" borderId="9" xfId="1" applyNumberFormat="1" applyFont="1" applyFill="1" applyBorder="1" applyAlignment="1">
      <alignment horizontal="center" vertical="center" wrapText="1"/>
    </xf>
    <xf numFmtId="4" fontId="4" fillId="8" borderId="10" xfId="1" applyNumberFormat="1" applyFont="1" applyFill="1" applyBorder="1" applyAlignment="1">
      <alignment horizontal="center" vertical="center" wrapText="1"/>
    </xf>
    <xf numFmtId="4" fontId="4" fillId="8" borderId="11" xfId="1" applyNumberFormat="1" applyFont="1" applyFill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4" fontId="9" fillId="0" borderId="7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3" borderId="6" xfId="1" applyNumberFormat="1" applyFont="1" applyFill="1" applyBorder="1" applyAlignment="1">
      <alignment horizontal="center" vertical="center" wrapText="1"/>
    </xf>
    <xf numFmtId="4" fontId="9" fillId="3" borderId="7" xfId="1" applyNumberFormat="1" applyFont="1" applyFill="1" applyBorder="1" applyAlignment="1">
      <alignment horizontal="center" vertical="center" wrapText="1"/>
    </xf>
    <xf numFmtId="4" fontId="9" fillId="3" borderId="8" xfId="1" applyNumberFormat="1" applyFont="1" applyFill="1" applyBorder="1" applyAlignment="1">
      <alignment horizontal="center" vertical="center" wrapText="1"/>
    </xf>
    <xf numFmtId="4" fontId="12" fillId="5" borderId="9" xfId="1" applyNumberFormat="1" applyFont="1" applyFill="1" applyBorder="1" applyAlignment="1">
      <alignment horizontal="center" vertical="center"/>
    </xf>
    <xf numFmtId="4" fontId="12" fillId="5" borderId="10" xfId="1" applyNumberFormat="1" applyFont="1" applyFill="1" applyBorder="1" applyAlignment="1">
      <alignment horizontal="center" vertical="center"/>
    </xf>
    <xf numFmtId="4" fontId="12" fillId="5" borderId="11" xfId="1" applyNumberFormat="1" applyFont="1" applyFill="1" applyBorder="1" applyAlignment="1">
      <alignment horizontal="center" vertical="center"/>
    </xf>
    <xf numFmtId="4" fontId="12" fillId="6" borderId="4" xfId="1" applyNumberFormat="1" applyFont="1" applyFill="1" applyBorder="1" applyAlignment="1">
      <alignment horizontal="center" vertical="center" wrapText="1"/>
    </xf>
    <xf numFmtId="4" fontId="12" fillId="7" borderId="4" xfId="1" applyNumberFormat="1" applyFont="1" applyFill="1" applyBorder="1" applyAlignment="1">
      <alignment horizontal="center" vertical="center" wrapText="1"/>
    </xf>
    <xf numFmtId="4" fontId="12" fillId="2" borderId="12" xfId="1" applyNumberFormat="1" applyFont="1" applyFill="1" applyBorder="1" applyAlignment="1">
      <alignment horizontal="center" vertical="center" wrapText="1"/>
    </xf>
    <xf numFmtId="4" fontId="12" fillId="2" borderId="4" xfId="1" applyNumberFormat="1" applyFont="1" applyFill="1" applyBorder="1" applyAlignment="1">
      <alignment horizontal="center" vertical="center" wrapText="1"/>
    </xf>
    <xf numFmtId="4" fontId="12" fillId="2" borderId="13" xfId="1" applyNumberFormat="1" applyFont="1" applyFill="1" applyBorder="1" applyAlignment="1">
      <alignment horizontal="center" vertical="center" wrapText="1"/>
    </xf>
    <xf numFmtId="4" fontId="12" fillId="5" borderId="9" xfId="1" applyNumberFormat="1" applyFont="1" applyFill="1" applyBorder="1" applyAlignment="1">
      <alignment horizontal="center" vertical="center" wrapText="1"/>
    </xf>
    <xf numFmtId="4" fontId="12" fillId="5" borderId="10" xfId="1" applyNumberFormat="1" applyFont="1" applyFill="1" applyBorder="1" applyAlignment="1">
      <alignment horizontal="center" vertical="center" wrapText="1"/>
    </xf>
    <xf numFmtId="4" fontId="12" fillId="5" borderId="11" xfId="1" applyNumberFormat="1" applyFont="1" applyFill="1" applyBorder="1" applyAlignment="1">
      <alignment horizontal="center" vertical="center" wrapText="1"/>
    </xf>
    <xf numFmtId="4" fontId="12" fillId="6" borderId="9" xfId="1" applyNumberFormat="1" applyFont="1" applyFill="1" applyBorder="1" applyAlignment="1">
      <alignment horizontal="center" vertical="center" wrapText="1"/>
    </xf>
    <xf numFmtId="4" fontId="12" fillId="6" borderId="10" xfId="1" applyNumberFormat="1" applyFont="1" applyFill="1" applyBorder="1" applyAlignment="1">
      <alignment horizontal="center" vertical="center" wrapText="1"/>
    </xf>
    <xf numFmtId="4" fontId="12" fillId="6" borderId="11" xfId="1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/>
    </xf>
    <xf numFmtId="4" fontId="9" fillId="0" borderId="7" xfId="1" applyNumberFormat="1" applyFont="1" applyBorder="1" applyAlignment="1">
      <alignment horizontal="center" vertical="center"/>
    </xf>
    <xf numFmtId="4" fontId="9" fillId="0" borderId="8" xfId="1" applyNumberFormat="1" applyFont="1" applyBorder="1" applyAlignment="1">
      <alignment horizontal="center" vertical="center"/>
    </xf>
    <xf numFmtId="4" fontId="10" fillId="4" borderId="5" xfId="1" applyNumberFormat="1" applyFont="1" applyFill="1" applyBorder="1" applyAlignment="1">
      <alignment horizontal="center" vertical="center" wrapText="1"/>
    </xf>
    <xf numFmtId="4" fontId="10" fillId="4" borderId="4" xfId="1" applyNumberFormat="1" applyFont="1" applyFill="1" applyBorder="1" applyAlignment="1">
      <alignment horizontal="center" vertical="center" wrapText="1"/>
    </xf>
    <xf numFmtId="4" fontId="10" fillId="4" borderId="13" xfId="1" applyNumberFormat="1" applyFont="1" applyFill="1" applyBorder="1" applyAlignment="1">
      <alignment horizontal="center" vertical="center" wrapText="1"/>
    </xf>
  </cellXfs>
  <cellStyles count="3">
    <cellStyle name="Normal_Sheet1 2" xfId="2"/>
    <cellStyle name="Normale" xfId="0" builtinId="0"/>
    <cellStyle name="Normale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utenza\WINDOWS\TEMP\c.notes.data\ECOF1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lopdc\utenti\M&amp;A\MTeresa\Clienti\Filartex\Filartex%20book\DCF%20Filarte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GALLO\M-a\Matteo\Filartex\Comps%20Filartex%2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Projects\Telecom%20Italia\PS\Valutazione\UserData\COURS07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utenza\TORO\ECOF10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paoletti2/Desktop/Co.An/Co.An.%20Roma%203/ASLRM3_MODELLO%20CP_v0.17.xlsx/ASLRM3_MODELLO%20CP_v0.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Projects\Telecom%20Italia\PS\Valutazione\DOCUME~1\ARENOM~1\LOCALS~1\Temp\FILEPHIL\SkyePharma\eval\analyse_fin_LB-Phase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ff75\spie\OPRO\master%20eval%20LB%20OP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wCDati\PWC\Tirrenia%203%20followup\Modello\Tirrenia9R%20v5\Inputs\AMMORTAMENTI_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Projects\Telecom%20Italia\PS\Valutazione\DOCUME~1\ARENOM~1\LOCALS~1\Temp\aff90\123\valo+debt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t.sharepoint.com/sites/REGIONEPUGLIA-MOSS/Documenti%20condivisi/Fase%202%20-%20Disegno/Progettazione%20impianto%20anagrafico/02-Fogli%20di%20lavoro/MOSS_Report_Anagrafica_vs07_ri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t.sharepoint.com/sites/Bilancio/Documenti%20condivisi/PIE_AO%20Alessandria_wip/2_Analisi_def/AO%20Alessandria_Analisi_2019_V2.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t.sharepoint.com/sites/ProgettazioneeconfigurazioneIndici-AREASAMC/Documenti%20condivisi/1.ASP%20Caltanissetta/3.Indicatori/II%20rilascio/ASPCL_Analisi%20Co.An._2019_V0.2.xlsx#BgEIDA4ADAMGBAcBBAQECw=4.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t-my.sharepoint.com/REPORT%20BENI/RS79R_999_04_Report%20Locale%20Beni%20IV%202015_v0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NA_Anestesia"/>
      <sheetName val="#RIF"/>
      <sheetName val="Contracting Graf"/>
      <sheetName val="NOMI"/>
      <sheetName val="PAR 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 globale"/>
      <sheetName val="Beta"/>
      <sheetName val="DCF gruppo"/>
      <sheetName val="Multipli impliciti"/>
      <sheetName val="Enterprise Value"/>
      <sheetName val="Dati economico-finanziari"/>
      <sheetName val="Multipli"/>
      <sheetName val="description"/>
      <sheetName val="Recap multipli"/>
      <sheetName val="Bloomberg"/>
      <sheetName val="Metodo redditu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IM"/>
      <sheetName val="FDP IM"/>
      <sheetName val="O IM"/>
      <sheetName val="LAMB AV"/>
      <sheetName val="ELAT GA"/>
      <sheetName val="Dati"/>
      <sheetName val="Grafici"/>
      <sheetName val="synthgraph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36192</v>
          </cell>
          <cell r="D3">
            <v>36347</v>
          </cell>
          <cell r="G3">
            <v>36192</v>
          </cell>
          <cell r="J3">
            <v>36192</v>
          </cell>
          <cell r="M3">
            <v>36192</v>
          </cell>
        </row>
      </sheetData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I"/>
      <sheetName val="AW"/>
      <sheetName val="WCX"/>
      <sheetName val="WI"/>
      <sheetName val="CW"/>
      <sheetName val="RSG"/>
      <sheetName val="#REF"/>
      <sheetName val="Expense Adjustments"/>
      <sheetName val="Medoc Detail"/>
      <sheetName val="compsge"/>
      <sheetName val="Notes"/>
      <sheetName val="COURS0702"/>
      <sheetName val="Données Spéc."/>
      <sheetName val="synthgraph"/>
      <sheetName val="Hyp"/>
      <sheetName val="Detailed Sauternes Case"/>
      <sheetName val="Source graph comps"/>
      <sheetName val="Valo Medoc Case"/>
      <sheetName val="Sauternes_Case"/>
      <sheetName val="Medoc FY US$"/>
      <sheetName val="Medoc CY US$"/>
      <sheetName val="synthgraph DCF"/>
      <sheetName val="Donn�es Sp�c."/>
    </sheetNames>
    <sheetDataSet>
      <sheetData sheetId="0" refreshError="1"/>
      <sheetData sheetId="1" refreshError="1">
        <row r="19">
          <cell r="D19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RIS_TECN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e guida regionali"/>
      <sheetName val="MODELLO LA_PIATTO"/>
      <sheetName val="Copertina"/>
      <sheetName val="00_Passaggi"/>
      <sheetName val="0. Modello CP"/>
      <sheetName val="A_Modello CP FINALE"/>
      <sheetName val="A2_Modello CP_lavorazione"/>
      <sheetName val="CONTROLLO"/>
      <sheetName val="new"/>
      <sheetName val="Tabella13"/>
      <sheetName val="A3_Confronto totale"/>
      <sheetName val="A4_Controllo incroci violati"/>
      <sheetName val="A5_controllo associazione_CE_CP"/>
      <sheetName val="A6_CONTROLLO MOD FINALE"/>
      <sheetName val="A7_Incontrollo fase 3"/>
      <sheetName val="B1_Anagrafica centri"/>
      <sheetName val="B2_Anagrafica conti"/>
      <sheetName val="B3_CE NSIS"/>
      <sheetName val="B4_FOTO"/>
      <sheetName val="MODIFICHE_1811"/>
      <sheetName val="note sul modello reg_lazio"/>
      <sheetName val="Dettaglio fase 3-4"/>
      <sheetName val="1. Voci per Destinazione"/>
      <sheetName val="Trasc-CE-CP-reg_lazio"/>
      <sheetName val="C1_PIVOT"/>
      <sheetName val="C2_PIVOT_voci LA"/>
      <sheetName val="C3_% costo personale"/>
      <sheetName val="Criterio per R70010"/>
      <sheetName val="%COSTI ALL"/>
      <sheetName val="Conti da analizzare"/>
      <sheetName val="LA"/>
      <sheetName val="LA_CP"/>
    </sheetNames>
    <sheetDataSet>
      <sheetData sheetId="0"/>
      <sheetData sheetId="1"/>
      <sheetData sheetId="2"/>
      <sheetData sheetId="3"/>
      <sheetData sheetId="4"/>
      <sheetData sheetId="5">
        <row r="8">
          <cell r="G8">
            <v>0</v>
          </cell>
          <cell r="H8">
            <v>0</v>
          </cell>
          <cell r="I8">
            <v>0</v>
          </cell>
          <cell r="K8">
            <v>0</v>
          </cell>
          <cell r="N8">
            <v>0</v>
          </cell>
          <cell r="P8">
            <v>0</v>
          </cell>
          <cell r="R8">
            <v>0</v>
          </cell>
          <cell r="W8">
            <v>0</v>
          </cell>
          <cell r="Z8">
            <v>0</v>
          </cell>
          <cell r="AF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G9">
            <v>23270160.199999999</v>
          </cell>
          <cell r="H9">
            <v>0</v>
          </cell>
          <cell r="I9">
            <v>1407737.97</v>
          </cell>
          <cell r="K9">
            <v>0</v>
          </cell>
          <cell r="N9">
            <v>76315040.859999999</v>
          </cell>
          <cell r="P9">
            <v>0</v>
          </cell>
          <cell r="R9">
            <v>0</v>
          </cell>
          <cell r="W9">
            <v>0</v>
          </cell>
          <cell r="Z9">
            <v>0</v>
          </cell>
          <cell r="AF9">
            <v>0</v>
          </cell>
          <cell r="AH9">
            <v>15121575.619999999</v>
          </cell>
          <cell r="AI9">
            <v>7868071.5999999996</v>
          </cell>
          <cell r="AJ9">
            <v>1352222.04</v>
          </cell>
          <cell r="AK9">
            <v>300615.26</v>
          </cell>
          <cell r="AL9">
            <v>35413.65</v>
          </cell>
          <cell r="AM9">
            <v>0</v>
          </cell>
          <cell r="AN9">
            <v>0</v>
          </cell>
        </row>
        <row r="11">
          <cell r="G11">
            <v>0</v>
          </cell>
          <cell r="H11">
            <v>0</v>
          </cell>
          <cell r="I11">
            <v>0</v>
          </cell>
          <cell r="K11">
            <v>0</v>
          </cell>
          <cell r="N11">
            <v>0</v>
          </cell>
          <cell r="P11">
            <v>0</v>
          </cell>
          <cell r="R11">
            <v>0</v>
          </cell>
          <cell r="W11">
            <v>0</v>
          </cell>
          <cell r="Z11">
            <v>0</v>
          </cell>
          <cell r="AF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</row>
        <row r="12">
          <cell r="G12">
            <v>3715073.32</v>
          </cell>
          <cell r="H12">
            <v>0</v>
          </cell>
          <cell r="I12">
            <v>12496.33</v>
          </cell>
          <cell r="K12">
            <v>0</v>
          </cell>
          <cell r="N12">
            <v>14783429.91</v>
          </cell>
          <cell r="P12">
            <v>0</v>
          </cell>
          <cell r="R12">
            <v>0</v>
          </cell>
          <cell r="W12">
            <v>0</v>
          </cell>
          <cell r="Z12">
            <v>0</v>
          </cell>
          <cell r="AF12">
            <v>0</v>
          </cell>
          <cell r="AP12">
            <v>1848729.16</v>
          </cell>
          <cell r="AQ12">
            <v>7722.3</v>
          </cell>
          <cell r="AR12">
            <v>0</v>
          </cell>
          <cell r="AS12">
            <v>0</v>
          </cell>
          <cell r="AT12">
            <v>733076.67</v>
          </cell>
          <cell r="AU12">
            <v>105076.15</v>
          </cell>
          <cell r="AV12">
            <v>548558.92000000004</v>
          </cell>
          <cell r="AW12">
            <v>312574.90999999997</v>
          </cell>
          <cell r="AX12">
            <v>77211.320000000007</v>
          </cell>
          <cell r="AY12">
            <v>93254.61</v>
          </cell>
          <cell r="AZ12">
            <v>1365.61</v>
          </cell>
          <cell r="BA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K13">
            <v>0</v>
          </cell>
          <cell r="N13">
            <v>0</v>
          </cell>
          <cell r="P13">
            <v>0</v>
          </cell>
          <cell r="R13">
            <v>0</v>
          </cell>
          <cell r="W13">
            <v>0</v>
          </cell>
          <cell r="Z13">
            <v>0</v>
          </cell>
          <cell r="AF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N14">
            <v>0</v>
          </cell>
          <cell r="P14">
            <v>0</v>
          </cell>
          <cell r="R14">
            <v>0</v>
          </cell>
          <cell r="W14">
            <v>0</v>
          </cell>
          <cell r="Z14">
            <v>0</v>
          </cell>
          <cell r="AF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K16">
            <v>0</v>
          </cell>
          <cell r="N16">
            <v>0</v>
          </cell>
          <cell r="P16">
            <v>0</v>
          </cell>
          <cell r="R16">
            <v>0</v>
          </cell>
          <cell r="W16">
            <v>0</v>
          </cell>
          <cell r="Z16">
            <v>0</v>
          </cell>
          <cell r="AF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K17">
            <v>0</v>
          </cell>
          <cell r="N17">
            <v>0</v>
          </cell>
          <cell r="P17">
            <v>302553.3</v>
          </cell>
          <cell r="R17">
            <v>0</v>
          </cell>
          <cell r="W17">
            <v>171848.78</v>
          </cell>
          <cell r="Z17">
            <v>130704.52</v>
          </cell>
          <cell r="AF17">
            <v>0</v>
          </cell>
          <cell r="AH17">
            <v>105301.68000000001</v>
          </cell>
          <cell r="AI17">
            <v>54790.67</v>
          </cell>
          <cell r="AJ17">
            <v>9416.43</v>
          </cell>
          <cell r="AK17">
            <v>2093.39</v>
          </cell>
          <cell r="AL17">
            <v>246.61</v>
          </cell>
          <cell r="AM17">
            <v>0</v>
          </cell>
          <cell r="AN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K18">
            <v>0</v>
          </cell>
          <cell r="N18">
            <v>0</v>
          </cell>
          <cell r="P18">
            <v>0</v>
          </cell>
          <cell r="R18">
            <v>0</v>
          </cell>
          <cell r="W18">
            <v>0</v>
          </cell>
          <cell r="Z18">
            <v>0</v>
          </cell>
          <cell r="AF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K20">
            <v>0</v>
          </cell>
          <cell r="N20">
            <v>0</v>
          </cell>
          <cell r="P20">
            <v>0</v>
          </cell>
          <cell r="R20">
            <v>0</v>
          </cell>
          <cell r="W20">
            <v>0</v>
          </cell>
          <cell r="Z20">
            <v>0</v>
          </cell>
          <cell r="AF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G21">
            <v>239415.27</v>
          </cell>
          <cell r="H21">
            <v>0</v>
          </cell>
          <cell r="I21">
            <v>0</v>
          </cell>
          <cell r="K21">
            <v>0</v>
          </cell>
          <cell r="N21">
            <v>906941.97</v>
          </cell>
          <cell r="P21">
            <v>1572336.76</v>
          </cell>
          <cell r="R21">
            <v>0</v>
          </cell>
          <cell r="W21">
            <v>893079.51</v>
          </cell>
          <cell r="Z21">
            <v>679257.25</v>
          </cell>
          <cell r="AF21">
            <v>0</v>
          </cell>
          <cell r="AP21">
            <v>561673.24</v>
          </cell>
          <cell r="AQ21">
            <v>2346.16</v>
          </cell>
          <cell r="AR21">
            <v>0</v>
          </cell>
          <cell r="AS21">
            <v>0</v>
          </cell>
          <cell r="AT21">
            <v>222720.32</v>
          </cell>
          <cell r="AU21">
            <v>31923.8</v>
          </cell>
          <cell r="AV21">
            <v>166660.9</v>
          </cell>
          <cell r="AW21">
            <v>94965.22</v>
          </cell>
          <cell r="AX21">
            <v>23458.02</v>
          </cell>
          <cell r="AY21">
            <v>28332.23</v>
          </cell>
          <cell r="AZ21">
            <v>414.89</v>
          </cell>
          <cell r="BA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K22">
            <v>0</v>
          </cell>
          <cell r="N22">
            <v>0</v>
          </cell>
          <cell r="P22">
            <v>21594.17</v>
          </cell>
          <cell r="R22">
            <v>0</v>
          </cell>
          <cell r="W22">
            <v>12265.38</v>
          </cell>
          <cell r="Z22">
            <v>9328.7900000000009</v>
          </cell>
          <cell r="AF22">
            <v>0</v>
          </cell>
          <cell r="AP22">
            <v>6083.15</v>
          </cell>
          <cell r="AQ22">
            <v>25.41</v>
          </cell>
          <cell r="AR22">
            <v>0</v>
          </cell>
          <cell r="AS22">
            <v>0</v>
          </cell>
          <cell r="AT22">
            <v>2412.15</v>
          </cell>
          <cell r="AU22">
            <v>345.75</v>
          </cell>
          <cell r="AV22">
            <v>1805.01</v>
          </cell>
          <cell r="AW22">
            <v>1028.51</v>
          </cell>
          <cell r="AX22">
            <v>254.06</v>
          </cell>
          <cell r="AY22">
            <v>306.85000000000002</v>
          </cell>
          <cell r="AZ22">
            <v>4.49</v>
          </cell>
          <cell r="BA22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K24">
            <v>0</v>
          </cell>
          <cell r="N24">
            <v>0</v>
          </cell>
          <cell r="P24">
            <v>0</v>
          </cell>
          <cell r="R24">
            <v>0</v>
          </cell>
          <cell r="W24">
            <v>0</v>
          </cell>
          <cell r="Z24">
            <v>0</v>
          </cell>
          <cell r="AF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K25">
            <v>0</v>
          </cell>
          <cell r="N25">
            <v>0</v>
          </cell>
          <cell r="P25">
            <v>0</v>
          </cell>
          <cell r="R25">
            <v>0</v>
          </cell>
          <cell r="W25">
            <v>0</v>
          </cell>
          <cell r="Z25">
            <v>0</v>
          </cell>
          <cell r="AF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K26">
            <v>0</v>
          </cell>
          <cell r="N26">
            <v>0</v>
          </cell>
          <cell r="P26">
            <v>119389.1</v>
          </cell>
          <cell r="R26">
            <v>0</v>
          </cell>
          <cell r="W26">
            <v>67812.42</v>
          </cell>
          <cell r="Z26">
            <v>51576.68</v>
          </cell>
          <cell r="AF26">
            <v>0</v>
          </cell>
          <cell r="AP26">
            <v>33632.32</v>
          </cell>
          <cell r="AQ26">
            <v>140.49</v>
          </cell>
          <cell r="AR26">
            <v>0</v>
          </cell>
          <cell r="AS26">
            <v>0</v>
          </cell>
          <cell r="AT26">
            <v>13336.22</v>
          </cell>
          <cell r="AU26">
            <v>1911.56</v>
          </cell>
          <cell r="AV26">
            <v>9979.4500000000007</v>
          </cell>
          <cell r="AW26">
            <v>5686.4</v>
          </cell>
          <cell r="AX26">
            <v>1404.64</v>
          </cell>
          <cell r="AY26">
            <v>1696.5</v>
          </cell>
          <cell r="AZ26">
            <v>24.84</v>
          </cell>
          <cell r="BA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K27">
            <v>0</v>
          </cell>
          <cell r="N27">
            <v>16412795.23</v>
          </cell>
          <cell r="P27">
            <v>0</v>
          </cell>
          <cell r="R27">
            <v>0</v>
          </cell>
          <cell r="W27">
            <v>0</v>
          </cell>
          <cell r="Z27">
            <v>0</v>
          </cell>
          <cell r="AF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K28">
            <v>0</v>
          </cell>
          <cell r="N28">
            <v>9205246.4000000004</v>
          </cell>
          <cell r="P28">
            <v>0</v>
          </cell>
          <cell r="R28">
            <v>0</v>
          </cell>
          <cell r="W28">
            <v>0</v>
          </cell>
          <cell r="Z28">
            <v>0</v>
          </cell>
          <cell r="AF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K30">
            <v>0</v>
          </cell>
          <cell r="N30">
            <v>0</v>
          </cell>
          <cell r="P30">
            <v>7282115</v>
          </cell>
          <cell r="R30">
            <v>0</v>
          </cell>
          <cell r="W30">
            <v>4136205.33</v>
          </cell>
          <cell r="Z30">
            <v>3145909.67</v>
          </cell>
          <cell r="AF30">
            <v>0</v>
          </cell>
          <cell r="AH30">
            <v>2534492.25</v>
          </cell>
          <cell r="AI30">
            <v>1318749.25</v>
          </cell>
          <cell r="AJ30">
            <v>226642.8</v>
          </cell>
          <cell r="AK30">
            <v>50385.43</v>
          </cell>
          <cell r="AL30">
            <v>5935.6</v>
          </cell>
          <cell r="AM30">
            <v>0</v>
          </cell>
          <cell r="AN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K31">
            <v>0</v>
          </cell>
          <cell r="N31">
            <v>0</v>
          </cell>
          <cell r="P31">
            <v>27141641.719999999</v>
          </cell>
          <cell r="R31">
            <v>0</v>
          </cell>
          <cell r="W31">
            <v>15416318.369999999</v>
          </cell>
          <cell r="Z31">
            <v>11725323.35</v>
          </cell>
          <cell r="AF31">
            <v>0</v>
          </cell>
          <cell r="AH31">
            <v>309815.40999999997</v>
          </cell>
          <cell r="AI31">
            <v>4915195.6100000003</v>
          </cell>
          <cell r="AJ31">
            <v>844735.05</v>
          </cell>
          <cell r="AK31">
            <v>187794.79</v>
          </cell>
          <cell r="AL31">
            <v>22122.959999999999</v>
          </cell>
          <cell r="AM31">
            <v>0</v>
          </cell>
          <cell r="AN31">
            <v>0</v>
          </cell>
          <cell r="AP31">
            <v>869139.37</v>
          </cell>
          <cell r="AQ31">
            <v>31937.55</v>
          </cell>
          <cell r="AR31">
            <v>0</v>
          </cell>
          <cell r="AS31">
            <v>0</v>
          </cell>
          <cell r="AT31">
            <v>3031826.2</v>
          </cell>
          <cell r="AU31">
            <v>434569.33</v>
          </cell>
          <cell r="AV31">
            <v>2268705.8199999998</v>
          </cell>
          <cell r="AW31">
            <v>1292733.57</v>
          </cell>
          <cell r="AX31">
            <v>319327.18</v>
          </cell>
          <cell r="AY31">
            <v>385678.3</v>
          </cell>
          <cell r="AZ31">
            <v>5647.84</v>
          </cell>
          <cell r="BA31">
            <v>0</v>
          </cell>
          <cell r="BC31">
            <v>185031.2</v>
          </cell>
          <cell r="BE31">
            <v>0</v>
          </cell>
          <cell r="BF31">
            <v>52052.83</v>
          </cell>
          <cell r="BG31">
            <v>47494.33</v>
          </cell>
          <cell r="BH31">
            <v>54336.52</v>
          </cell>
          <cell r="BI31">
            <v>42458.7</v>
          </cell>
          <cell r="BJ31">
            <v>48037.17</v>
          </cell>
          <cell r="BK31">
            <v>41238.449999999997</v>
          </cell>
          <cell r="BL31">
            <v>26440.19</v>
          </cell>
        </row>
        <row r="33">
          <cell r="G33">
            <v>0</v>
          </cell>
          <cell r="H33">
            <v>0</v>
          </cell>
          <cell r="I33">
            <v>0</v>
          </cell>
          <cell r="K33">
            <v>0</v>
          </cell>
          <cell r="N33">
            <v>0</v>
          </cell>
          <cell r="P33">
            <v>15465264.34</v>
          </cell>
          <cell r="R33">
            <v>0</v>
          </cell>
          <cell r="W33">
            <v>8784193.7200000007</v>
          </cell>
          <cell r="Z33">
            <v>6681070.6200000001</v>
          </cell>
          <cell r="AF33">
            <v>0</v>
          </cell>
          <cell r="AH33">
            <v>176532.33</v>
          </cell>
          <cell r="AI33">
            <v>2800670.65</v>
          </cell>
          <cell r="AJ33">
            <v>481328.69</v>
          </cell>
          <cell r="AK33">
            <v>107005.17</v>
          </cell>
          <cell r="AL33">
            <v>12605.63</v>
          </cell>
          <cell r="AM33">
            <v>0</v>
          </cell>
          <cell r="AN33">
            <v>0</v>
          </cell>
          <cell r="AP33">
            <v>495234.23</v>
          </cell>
          <cell r="AQ33">
            <v>18197.97</v>
          </cell>
          <cell r="AR33">
            <v>0</v>
          </cell>
          <cell r="AS33">
            <v>0</v>
          </cell>
          <cell r="AT33">
            <v>1727529.75</v>
          </cell>
          <cell r="AU33">
            <v>247616.91</v>
          </cell>
          <cell r="AV33">
            <v>1292704.97</v>
          </cell>
          <cell r="AW33">
            <v>736597.53</v>
          </cell>
          <cell r="AX33">
            <v>181952.12</v>
          </cell>
          <cell r="AY33">
            <v>219758.89</v>
          </cell>
          <cell r="AZ33">
            <v>3218.13</v>
          </cell>
          <cell r="BA33">
            <v>0</v>
          </cell>
          <cell r="BC33">
            <v>105430.5</v>
          </cell>
          <cell r="BE33">
            <v>0</v>
          </cell>
          <cell r="BF33">
            <v>29659.62</v>
          </cell>
          <cell r="BG33">
            <v>27062.19</v>
          </cell>
          <cell r="BH33">
            <v>30960.86</v>
          </cell>
          <cell r="BI33">
            <v>24192.9</v>
          </cell>
          <cell r="BJ33">
            <v>27371.5</v>
          </cell>
          <cell r="BK33">
            <v>23497.599999999999</v>
          </cell>
          <cell r="BL33">
            <v>15065.58</v>
          </cell>
        </row>
        <row r="34">
          <cell r="G34">
            <v>0</v>
          </cell>
          <cell r="H34">
            <v>0</v>
          </cell>
          <cell r="I34">
            <v>0</v>
          </cell>
          <cell r="K34">
            <v>0</v>
          </cell>
          <cell r="N34">
            <v>13910.49</v>
          </cell>
          <cell r="P34">
            <v>428116.22</v>
          </cell>
          <cell r="R34">
            <v>0</v>
          </cell>
          <cell r="W34">
            <v>243167.9</v>
          </cell>
          <cell r="Z34">
            <v>184948.32</v>
          </cell>
          <cell r="AF34">
            <v>0</v>
          </cell>
          <cell r="AH34">
            <v>4886.8600000000006</v>
          </cell>
          <cell r="AI34">
            <v>77529.39</v>
          </cell>
          <cell r="AJ34">
            <v>13324.35</v>
          </cell>
          <cell r="AK34">
            <v>2962.16</v>
          </cell>
          <cell r="AL34">
            <v>348.95</v>
          </cell>
          <cell r="AM34">
            <v>0</v>
          </cell>
          <cell r="AN34">
            <v>0</v>
          </cell>
          <cell r="AP34">
            <v>13709.28</v>
          </cell>
          <cell r="AQ34">
            <v>503.76</v>
          </cell>
          <cell r="AR34">
            <v>0</v>
          </cell>
          <cell r="AS34">
            <v>0</v>
          </cell>
          <cell r="AT34">
            <v>47822.239999999998</v>
          </cell>
          <cell r="AU34">
            <v>6854.64</v>
          </cell>
          <cell r="AV34">
            <v>35785.230000000003</v>
          </cell>
          <cell r="AW34">
            <v>20390.82</v>
          </cell>
          <cell r="AX34">
            <v>5036.88</v>
          </cell>
          <cell r="AY34">
            <v>6083.46</v>
          </cell>
          <cell r="AZ34">
            <v>89.09</v>
          </cell>
          <cell r="BA34">
            <v>0</v>
          </cell>
          <cell r="BC34">
            <v>2918.57</v>
          </cell>
          <cell r="BE34">
            <v>0</v>
          </cell>
          <cell r="BF34">
            <v>821.05</v>
          </cell>
          <cell r="BG34">
            <v>749.15</v>
          </cell>
          <cell r="BH34">
            <v>857.07</v>
          </cell>
          <cell r="BI34">
            <v>669.72</v>
          </cell>
          <cell r="BJ34">
            <v>757.71</v>
          </cell>
          <cell r="BK34">
            <v>650.47</v>
          </cell>
          <cell r="BL34">
            <v>417.05</v>
          </cell>
        </row>
        <row r="35">
          <cell r="G35">
            <v>0</v>
          </cell>
          <cell r="H35">
            <v>0</v>
          </cell>
          <cell r="I35">
            <v>0</v>
          </cell>
          <cell r="K35">
            <v>0</v>
          </cell>
          <cell r="N35">
            <v>0</v>
          </cell>
          <cell r="P35">
            <v>0</v>
          </cell>
          <cell r="R35">
            <v>0</v>
          </cell>
          <cell r="W35">
            <v>0</v>
          </cell>
          <cell r="Z35">
            <v>0</v>
          </cell>
          <cell r="AF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C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K36">
            <v>0</v>
          </cell>
          <cell r="N36">
            <v>0</v>
          </cell>
          <cell r="P36">
            <v>0</v>
          </cell>
          <cell r="R36">
            <v>0</v>
          </cell>
          <cell r="W36">
            <v>0</v>
          </cell>
          <cell r="Z36">
            <v>0</v>
          </cell>
          <cell r="AF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C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K37">
            <v>0</v>
          </cell>
          <cell r="N37">
            <v>0</v>
          </cell>
          <cell r="P37">
            <v>0</v>
          </cell>
          <cell r="R37">
            <v>0</v>
          </cell>
          <cell r="W37">
            <v>0</v>
          </cell>
          <cell r="Z37">
            <v>0</v>
          </cell>
          <cell r="AF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K40">
            <v>0</v>
          </cell>
          <cell r="N40">
            <v>0</v>
          </cell>
          <cell r="P40">
            <v>244040.02</v>
          </cell>
          <cell r="R40">
            <v>847285429.34000003</v>
          </cell>
          <cell r="W40">
            <v>138613.53</v>
          </cell>
          <cell r="Z40">
            <v>105426.49</v>
          </cell>
          <cell r="AF40">
            <v>0</v>
          </cell>
          <cell r="AH40">
            <v>2785.6499999999996</v>
          </cell>
          <cell r="AI40">
            <v>44194.25</v>
          </cell>
          <cell r="AJ40">
            <v>7595.31</v>
          </cell>
          <cell r="AK40">
            <v>1688.53</v>
          </cell>
          <cell r="AL40">
            <v>198.92</v>
          </cell>
          <cell r="AM40">
            <v>0</v>
          </cell>
          <cell r="AN40">
            <v>0</v>
          </cell>
          <cell r="AP40">
            <v>7814.74</v>
          </cell>
          <cell r="AQ40">
            <v>287.16000000000003</v>
          </cell>
          <cell r="AR40">
            <v>0</v>
          </cell>
          <cell r="AS40">
            <v>0</v>
          </cell>
          <cell r="AT40">
            <v>27260.21</v>
          </cell>
          <cell r="AU40">
            <v>3907.37</v>
          </cell>
          <cell r="AV40">
            <v>20398.73</v>
          </cell>
          <cell r="AW40">
            <v>11623.42</v>
          </cell>
          <cell r="AX40">
            <v>2871.18</v>
          </cell>
          <cell r="AY40">
            <v>3467.77</v>
          </cell>
          <cell r="AZ40">
            <v>50.78</v>
          </cell>
          <cell r="BA40">
            <v>0</v>
          </cell>
          <cell r="BC40">
            <v>1663.68</v>
          </cell>
          <cell r="BE40">
            <v>0</v>
          </cell>
          <cell r="BF40">
            <v>468.03</v>
          </cell>
          <cell r="BG40">
            <v>427.04</v>
          </cell>
          <cell r="BH40">
            <v>488.56</v>
          </cell>
          <cell r="BI40">
            <v>381.76</v>
          </cell>
          <cell r="BJ40">
            <v>431.92</v>
          </cell>
          <cell r="BK40">
            <v>370.79</v>
          </cell>
          <cell r="BL40">
            <v>237.73</v>
          </cell>
        </row>
        <row r="41">
          <cell r="G41">
            <v>0</v>
          </cell>
          <cell r="H41">
            <v>0</v>
          </cell>
          <cell r="I41">
            <v>0</v>
          </cell>
          <cell r="K41">
            <v>0</v>
          </cell>
          <cell r="N41">
            <v>0</v>
          </cell>
          <cell r="P41">
            <v>2803503.88</v>
          </cell>
          <cell r="R41">
            <v>0</v>
          </cell>
          <cell r="W41">
            <v>1592376.35</v>
          </cell>
          <cell r="Z41">
            <v>1211127.53</v>
          </cell>
          <cell r="AF41">
            <v>0</v>
          </cell>
          <cell r="AH41">
            <v>32001.33</v>
          </cell>
          <cell r="AI41">
            <v>507698.47</v>
          </cell>
          <cell r="AJ41">
            <v>87254.04</v>
          </cell>
          <cell r="AK41">
            <v>19397.63</v>
          </cell>
          <cell r="AL41">
            <v>2285.12</v>
          </cell>
          <cell r="AM41">
            <v>0</v>
          </cell>
          <cell r="AN41">
            <v>0</v>
          </cell>
          <cell r="AP41">
            <v>89774.81</v>
          </cell>
          <cell r="AQ41">
            <v>3298.88</v>
          </cell>
          <cell r="AR41">
            <v>0</v>
          </cell>
          <cell r="AS41">
            <v>0</v>
          </cell>
          <cell r="AT41">
            <v>313162.21000000002</v>
          </cell>
          <cell r="AU41">
            <v>44887.37</v>
          </cell>
          <cell r="AV41">
            <v>234338.28</v>
          </cell>
          <cell r="AW41">
            <v>133528.53</v>
          </cell>
          <cell r="AX41">
            <v>32983.82</v>
          </cell>
          <cell r="AY41">
            <v>39837.33</v>
          </cell>
          <cell r="AZ41">
            <v>583.37</v>
          </cell>
          <cell r="BA41">
            <v>0</v>
          </cell>
          <cell r="BC41">
            <v>19112.149999999998</v>
          </cell>
          <cell r="BE41">
            <v>0</v>
          </cell>
          <cell r="BF41">
            <v>5376.62</v>
          </cell>
          <cell r="BG41">
            <v>4905.7700000000004</v>
          </cell>
          <cell r="BH41">
            <v>5612.51</v>
          </cell>
          <cell r="BI41">
            <v>4385.63</v>
          </cell>
          <cell r="BJ41">
            <v>4961.84</v>
          </cell>
          <cell r="BK41">
            <v>4259.59</v>
          </cell>
          <cell r="BL41">
            <v>2731.05</v>
          </cell>
        </row>
        <row r="42">
          <cell r="G42">
            <v>-400358.58</v>
          </cell>
          <cell r="H42">
            <v>0</v>
          </cell>
          <cell r="I42">
            <v>-101260.06</v>
          </cell>
          <cell r="K42">
            <v>-920429.94</v>
          </cell>
          <cell r="N42">
            <v>-484112.48</v>
          </cell>
          <cell r="P42">
            <v>487170.89</v>
          </cell>
          <cell r="R42">
            <v>0</v>
          </cell>
          <cell r="W42">
            <v>276710.65999999997</v>
          </cell>
          <cell r="Z42">
            <v>210460.23</v>
          </cell>
          <cell r="AF42">
            <v>0</v>
          </cell>
          <cell r="AH42">
            <v>-23017.399999999998</v>
          </cell>
          <cell r="AI42">
            <v>-365168.89</v>
          </cell>
          <cell r="AJ42">
            <v>-62758.63</v>
          </cell>
          <cell r="AK42">
            <v>-13952</v>
          </cell>
          <cell r="AL42">
            <v>-1643.6</v>
          </cell>
          <cell r="AM42">
            <v>0</v>
          </cell>
          <cell r="AN42">
            <v>0</v>
          </cell>
          <cell r="AP42">
            <v>-64571.73</v>
          </cell>
          <cell r="AQ42">
            <v>-2372.7600000000002</v>
          </cell>
          <cell r="AR42">
            <v>0</v>
          </cell>
          <cell r="AS42">
            <v>0</v>
          </cell>
          <cell r="AT42">
            <v>-225246.09</v>
          </cell>
          <cell r="AU42">
            <v>-32285.84</v>
          </cell>
          <cell r="AV42">
            <v>-168550.93</v>
          </cell>
          <cell r="AW42">
            <v>-96042.18</v>
          </cell>
          <cell r="AX42">
            <v>-23724.05</v>
          </cell>
          <cell r="AY42">
            <v>-28653.53</v>
          </cell>
          <cell r="AZ42">
            <v>-419.6</v>
          </cell>
          <cell r="BA42">
            <v>0</v>
          </cell>
          <cell r="BC42">
            <v>-13746.68</v>
          </cell>
          <cell r="BE42">
            <v>0</v>
          </cell>
          <cell r="BF42">
            <v>-3867.21</v>
          </cell>
          <cell r="BG42">
            <v>-3528.54</v>
          </cell>
          <cell r="BH42">
            <v>-4036.87</v>
          </cell>
          <cell r="BI42">
            <v>-3154.42</v>
          </cell>
          <cell r="BJ42">
            <v>-3568.87</v>
          </cell>
          <cell r="BK42">
            <v>-3063.76</v>
          </cell>
          <cell r="BL42">
            <v>-1964.34</v>
          </cell>
        </row>
        <row r="46">
          <cell r="G46">
            <v>0</v>
          </cell>
          <cell r="H46">
            <v>0</v>
          </cell>
          <cell r="I46">
            <v>0</v>
          </cell>
          <cell r="K46">
            <v>0</v>
          </cell>
          <cell r="N46">
            <v>0</v>
          </cell>
          <cell r="P46">
            <v>0</v>
          </cell>
          <cell r="R46">
            <v>0</v>
          </cell>
          <cell r="W46">
            <v>0</v>
          </cell>
          <cell r="Z46">
            <v>0</v>
          </cell>
          <cell r="AF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C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K47">
            <v>0</v>
          </cell>
          <cell r="N47">
            <v>0</v>
          </cell>
          <cell r="P47">
            <v>2198871.38</v>
          </cell>
          <cell r="R47">
            <v>0</v>
          </cell>
          <cell r="W47">
            <v>1248948.08</v>
          </cell>
          <cell r="Z47">
            <v>949923.3</v>
          </cell>
          <cell r="AF47">
            <v>0</v>
          </cell>
          <cell r="AH47">
            <v>25099.609999999997</v>
          </cell>
          <cell r="AI47">
            <v>398202.99</v>
          </cell>
          <cell r="AJ47">
            <v>68435.94</v>
          </cell>
          <cell r="AK47">
            <v>15214.13</v>
          </cell>
          <cell r="AL47">
            <v>1792.28</v>
          </cell>
          <cell r="AM47">
            <v>0</v>
          </cell>
          <cell r="AN47">
            <v>0</v>
          </cell>
          <cell r="AP47">
            <v>70413.05</v>
          </cell>
          <cell r="AQ47">
            <v>2587.41</v>
          </cell>
          <cell r="AR47">
            <v>0</v>
          </cell>
          <cell r="AS47">
            <v>0</v>
          </cell>
          <cell r="AT47">
            <v>245622.43</v>
          </cell>
          <cell r="AU47">
            <v>35206.49</v>
          </cell>
          <cell r="AV47">
            <v>183798.47</v>
          </cell>
          <cell r="AW47">
            <v>104730.39</v>
          </cell>
          <cell r="AX47">
            <v>25870.19</v>
          </cell>
          <cell r="AY47">
            <v>31245.599999999999</v>
          </cell>
          <cell r="AZ47">
            <v>457.56</v>
          </cell>
          <cell r="BA47">
            <v>0</v>
          </cell>
          <cell r="BC47">
            <v>14990.24</v>
          </cell>
          <cell r="BE47">
            <v>0</v>
          </cell>
          <cell r="BF47">
            <v>4217.04</v>
          </cell>
          <cell r="BG47">
            <v>3847.74</v>
          </cell>
          <cell r="BH47">
            <v>4402.0600000000004</v>
          </cell>
          <cell r="BI47">
            <v>3439.78</v>
          </cell>
          <cell r="BJ47">
            <v>3891.72</v>
          </cell>
          <cell r="BK47">
            <v>3340.92</v>
          </cell>
          <cell r="BL47">
            <v>2142.04</v>
          </cell>
        </row>
        <row r="48">
          <cell r="G48">
            <v>0</v>
          </cell>
          <cell r="H48">
            <v>0</v>
          </cell>
          <cell r="I48">
            <v>0</v>
          </cell>
          <cell r="K48">
            <v>0</v>
          </cell>
          <cell r="N48">
            <v>0</v>
          </cell>
          <cell r="P48">
            <v>76637.759999999995</v>
          </cell>
          <cell r="R48">
            <v>0</v>
          </cell>
          <cell r="W48">
            <v>43529.87</v>
          </cell>
          <cell r="Z48">
            <v>33107.89</v>
          </cell>
          <cell r="AF48">
            <v>0</v>
          </cell>
          <cell r="AH48">
            <v>874.81</v>
          </cell>
          <cell r="AI48">
            <v>13878.66</v>
          </cell>
          <cell r="AJ48">
            <v>2385.21</v>
          </cell>
          <cell r="AK48">
            <v>530.26</v>
          </cell>
          <cell r="AL48">
            <v>62.47</v>
          </cell>
          <cell r="AM48">
            <v>0</v>
          </cell>
          <cell r="AN48">
            <v>0</v>
          </cell>
          <cell r="AP48">
            <v>2454.12</v>
          </cell>
          <cell r="AQ48">
            <v>90.18</v>
          </cell>
          <cell r="AR48">
            <v>0</v>
          </cell>
          <cell r="AS48">
            <v>0</v>
          </cell>
          <cell r="AT48">
            <v>8560.73</v>
          </cell>
          <cell r="AU48">
            <v>1227.06</v>
          </cell>
          <cell r="AV48">
            <v>6405.97</v>
          </cell>
          <cell r="AW48">
            <v>3650.19</v>
          </cell>
          <cell r="AX48">
            <v>901.66</v>
          </cell>
          <cell r="AY48">
            <v>1089.01</v>
          </cell>
          <cell r="AZ48">
            <v>15.95</v>
          </cell>
          <cell r="BA48">
            <v>0</v>
          </cell>
          <cell r="BC48">
            <v>522.44000000000005</v>
          </cell>
          <cell r="BE48">
            <v>0</v>
          </cell>
          <cell r="BF48">
            <v>146.97999999999999</v>
          </cell>
          <cell r="BG48">
            <v>134.11000000000001</v>
          </cell>
          <cell r="BH48">
            <v>153.43</v>
          </cell>
          <cell r="BI48">
            <v>119.89</v>
          </cell>
          <cell r="BJ48">
            <v>135.63999999999999</v>
          </cell>
          <cell r="BK48">
            <v>116.44</v>
          </cell>
          <cell r="BL48">
            <v>74.66</v>
          </cell>
        </row>
        <row r="50">
          <cell r="G50">
            <v>0</v>
          </cell>
          <cell r="H50">
            <v>0</v>
          </cell>
          <cell r="I50">
            <v>0</v>
          </cell>
          <cell r="K50">
            <v>0</v>
          </cell>
          <cell r="N50">
            <v>0</v>
          </cell>
          <cell r="P50">
            <v>0</v>
          </cell>
          <cell r="R50">
            <v>0</v>
          </cell>
          <cell r="W50">
            <v>0</v>
          </cell>
          <cell r="Z50">
            <v>0</v>
          </cell>
          <cell r="AF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C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K51">
            <v>0</v>
          </cell>
          <cell r="N51">
            <v>0</v>
          </cell>
          <cell r="P51">
            <v>0</v>
          </cell>
          <cell r="R51">
            <v>0</v>
          </cell>
          <cell r="W51">
            <v>0</v>
          </cell>
          <cell r="Z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C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G52">
            <v>3480.23</v>
          </cell>
          <cell r="H52">
            <v>0</v>
          </cell>
          <cell r="I52">
            <v>0</v>
          </cell>
          <cell r="K52">
            <v>0</v>
          </cell>
          <cell r="N52">
            <v>69830.100000000006</v>
          </cell>
          <cell r="P52">
            <v>706668.05</v>
          </cell>
          <cell r="R52">
            <v>0</v>
          </cell>
          <cell r="W52">
            <v>401383.96</v>
          </cell>
          <cell r="Z52">
            <v>305284.09000000003</v>
          </cell>
          <cell r="AF52">
            <v>0</v>
          </cell>
          <cell r="AH52">
            <v>8136.39</v>
          </cell>
          <cell r="AI52">
            <v>129083.13</v>
          </cell>
          <cell r="AJ52">
            <v>22184.48</v>
          </cell>
          <cell r="AK52">
            <v>4931.88</v>
          </cell>
          <cell r="AL52">
            <v>580.99</v>
          </cell>
          <cell r="AM52">
            <v>0</v>
          </cell>
          <cell r="AN52">
            <v>0</v>
          </cell>
          <cell r="AP52">
            <v>22825.39</v>
          </cell>
          <cell r="AQ52">
            <v>838.75</v>
          </cell>
          <cell r="AR52">
            <v>0</v>
          </cell>
          <cell r="AS52">
            <v>0</v>
          </cell>
          <cell r="AT52">
            <v>79621.98</v>
          </cell>
          <cell r="AU52">
            <v>11412.68</v>
          </cell>
          <cell r="AV52">
            <v>59580.88</v>
          </cell>
          <cell r="AW52">
            <v>33949.839999999997</v>
          </cell>
          <cell r="AX52">
            <v>8386.19</v>
          </cell>
          <cell r="AY52">
            <v>10128.700000000001</v>
          </cell>
          <cell r="AZ52">
            <v>148.32</v>
          </cell>
          <cell r="BA52">
            <v>0</v>
          </cell>
          <cell r="BC52">
            <v>4859.3100000000004</v>
          </cell>
          <cell r="BE52">
            <v>0</v>
          </cell>
          <cell r="BF52">
            <v>1367.01</v>
          </cell>
          <cell r="BG52">
            <v>1247.3</v>
          </cell>
          <cell r="BH52">
            <v>1426.99</v>
          </cell>
          <cell r="BI52">
            <v>1115.05</v>
          </cell>
          <cell r="BJ52">
            <v>1261.55</v>
          </cell>
          <cell r="BK52">
            <v>1083.01</v>
          </cell>
          <cell r="BL52">
            <v>694.37</v>
          </cell>
        </row>
        <row r="53">
          <cell r="G53">
            <v>788364.54</v>
          </cell>
          <cell r="H53">
            <v>0</v>
          </cell>
          <cell r="I53">
            <v>0</v>
          </cell>
          <cell r="K53">
            <v>0</v>
          </cell>
          <cell r="N53">
            <v>218865.65</v>
          </cell>
          <cell r="P53">
            <v>605083.01</v>
          </cell>
          <cell r="R53">
            <v>0</v>
          </cell>
          <cell r="W53">
            <v>343684.16</v>
          </cell>
          <cell r="Z53">
            <v>261398.85</v>
          </cell>
          <cell r="AF53">
            <v>0</v>
          </cell>
          <cell r="AH53">
            <v>41001.410000000003</v>
          </cell>
          <cell r="AI53">
            <v>360931.88</v>
          </cell>
          <cell r="AJ53">
            <v>62030.45</v>
          </cell>
          <cell r="AK53">
            <v>13790.12</v>
          </cell>
          <cell r="AL53">
            <v>1624.53</v>
          </cell>
          <cell r="AM53">
            <v>0</v>
          </cell>
          <cell r="AN53">
            <v>0</v>
          </cell>
          <cell r="AP53">
            <v>82073.62000000001</v>
          </cell>
          <cell r="AQ53">
            <v>2345.23</v>
          </cell>
          <cell r="AR53">
            <v>0</v>
          </cell>
          <cell r="AS53">
            <v>0</v>
          </cell>
          <cell r="AT53">
            <v>222632.59</v>
          </cell>
          <cell r="AU53">
            <v>31911.23</v>
          </cell>
          <cell r="AV53">
            <v>166595.25</v>
          </cell>
          <cell r="AW53">
            <v>94927.81</v>
          </cell>
          <cell r="AX53">
            <v>23448.78</v>
          </cell>
          <cell r="AY53">
            <v>28321.07</v>
          </cell>
          <cell r="AZ53">
            <v>414.73</v>
          </cell>
          <cell r="BA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K54">
            <v>0</v>
          </cell>
          <cell r="N54">
            <v>0</v>
          </cell>
          <cell r="P54">
            <v>0</v>
          </cell>
          <cell r="R54">
            <v>0</v>
          </cell>
          <cell r="W54">
            <v>0</v>
          </cell>
          <cell r="Z54">
            <v>0</v>
          </cell>
          <cell r="AF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</row>
        <row r="56">
          <cell r="G56">
            <v>12540326.539999999</v>
          </cell>
          <cell r="H56">
            <v>0</v>
          </cell>
          <cell r="I56">
            <v>0</v>
          </cell>
          <cell r="K56">
            <v>84017</v>
          </cell>
          <cell r="N56">
            <v>1051406.42</v>
          </cell>
          <cell r="P56">
            <v>2445821.4200000004</v>
          </cell>
          <cell r="R56">
            <v>963271.56</v>
          </cell>
          <cell r="W56">
            <v>1389214.48</v>
          </cell>
          <cell r="Z56">
            <v>1056606.94</v>
          </cell>
          <cell r="AF56">
            <v>0</v>
          </cell>
          <cell r="AH56">
            <v>281624.70999999996</v>
          </cell>
          <cell r="AI56">
            <v>4467952.54</v>
          </cell>
          <cell r="AJ56">
            <v>767870.99</v>
          </cell>
          <cell r="AK56">
            <v>170706.98</v>
          </cell>
          <cell r="AL56">
            <v>20109.95</v>
          </cell>
          <cell r="AM56">
            <v>0</v>
          </cell>
          <cell r="AN56">
            <v>0</v>
          </cell>
          <cell r="AP56">
            <v>790054.72</v>
          </cell>
          <cell r="AQ56">
            <v>29031.49</v>
          </cell>
          <cell r="AR56">
            <v>0</v>
          </cell>
          <cell r="AS56">
            <v>0</v>
          </cell>
          <cell r="AT56">
            <v>2755954.52</v>
          </cell>
          <cell r="AU56">
            <v>395027.03</v>
          </cell>
          <cell r="AV56">
            <v>2062271.93</v>
          </cell>
          <cell r="AW56">
            <v>1175105.26</v>
          </cell>
          <cell r="AX56">
            <v>290270.99</v>
          </cell>
          <cell r="AY56">
            <v>350584.7</v>
          </cell>
          <cell r="AZ56">
            <v>5133.93</v>
          </cell>
          <cell r="BA56">
            <v>0</v>
          </cell>
          <cell r="BC56">
            <v>168194.86</v>
          </cell>
          <cell r="BE56">
            <v>0</v>
          </cell>
          <cell r="BF56">
            <v>47316.45</v>
          </cell>
          <cell r="BG56">
            <v>43172.73</v>
          </cell>
          <cell r="BH56">
            <v>49392.34</v>
          </cell>
          <cell r="BI56">
            <v>38595.300000000003</v>
          </cell>
          <cell r="BJ56">
            <v>43666.18</v>
          </cell>
          <cell r="BK56">
            <v>37486.080000000002</v>
          </cell>
          <cell r="BL56">
            <v>24034.34</v>
          </cell>
        </row>
        <row r="58">
          <cell r="G58">
            <v>0</v>
          </cell>
          <cell r="H58">
            <v>0</v>
          </cell>
          <cell r="I58">
            <v>0</v>
          </cell>
          <cell r="K58">
            <v>0</v>
          </cell>
          <cell r="N58">
            <v>0</v>
          </cell>
          <cell r="P58">
            <v>0</v>
          </cell>
          <cell r="R58">
            <v>7.71</v>
          </cell>
          <cell r="W58">
            <v>0</v>
          </cell>
          <cell r="Z58">
            <v>0</v>
          </cell>
          <cell r="AF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K60">
            <v>0</v>
          </cell>
          <cell r="N60">
            <v>0</v>
          </cell>
          <cell r="P60">
            <v>21888.6</v>
          </cell>
          <cell r="R60">
            <v>8935330.3300000001</v>
          </cell>
          <cell r="W60">
            <v>12432.62</v>
          </cell>
          <cell r="Z60">
            <v>9455.98</v>
          </cell>
          <cell r="AF60">
            <v>0</v>
          </cell>
          <cell r="AH60">
            <v>249.85999999999999</v>
          </cell>
          <cell r="AI60">
            <v>3963.9</v>
          </cell>
          <cell r="AJ60">
            <v>681.24</v>
          </cell>
          <cell r="AK60">
            <v>151.44999999999999</v>
          </cell>
          <cell r="AL60">
            <v>17.84</v>
          </cell>
          <cell r="AM60">
            <v>0</v>
          </cell>
          <cell r="AN60">
            <v>0</v>
          </cell>
          <cell r="AP60">
            <v>700.93</v>
          </cell>
          <cell r="AQ60">
            <v>25.76</v>
          </cell>
          <cell r="AR60">
            <v>0</v>
          </cell>
          <cell r="AS60">
            <v>0</v>
          </cell>
          <cell r="AT60">
            <v>2445.04</v>
          </cell>
          <cell r="AU60">
            <v>350.46</v>
          </cell>
          <cell r="AV60">
            <v>1829.62</v>
          </cell>
          <cell r="AW60">
            <v>1042.54</v>
          </cell>
          <cell r="AX60">
            <v>257.52</v>
          </cell>
          <cell r="AY60">
            <v>311.02999999999997</v>
          </cell>
          <cell r="AZ60">
            <v>4.55</v>
          </cell>
          <cell r="BA60">
            <v>0</v>
          </cell>
          <cell r="BC60">
            <v>149.22</v>
          </cell>
          <cell r="BE60">
            <v>0</v>
          </cell>
          <cell r="BF60">
            <v>41.98</v>
          </cell>
          <cell r="BG60">
            <v>38.299999999999997</v>
          </cell>
          <cell r="BH60">
            <v>43.82</v>
          </cell>
          <cell r="BI60">
            <v>34.24</v>
          </cell>
          <cell r="BJ60">
            <v>38.74</v>
          </cell>
          <cell r="BK60">
            <v>33.26</v>
          </cell>
          <cell r="BL60">
            <v>21.32</v>
          </cell>
        </row>
        <row r="63">
          <cell r="G63">
            <v>7644010.2599999998</v>
          </cell>
          <cell r="H63">
            <v>0</v>
          </cell>
          <cell r="I63">
            <v>1857709.88</v>
          </cell>
          <cell r="K63">
            <v>0</v>
          </cell>
          <cell r="N63">
            <v>0</v>
          </cell>
          <cell r="P63">
            <v>0</v>
          </cell>
          <cell r="R63">
            <v>-9501720.1400000006</v>
          </cell>
          <cell r="W63">
            <v>0</v>
          </cell>
          <cell r="Z63">
            <v>0</v>
          </cell>
          <cell r="AF63">
            <v>0</v>
          </cell>
          <cell r="AH63">
            <v>344140.64</v>
          </cell>
          <cell r="AI63">
            <v>3029440.1</v>
          </cell>
          <cell r="AJ63">
            <v>520645.45</v>
          </cell>
          <cell r="AK63">
            <v>115745.76</v>
          </cell>
          <cell r="AL63">
            <v>13635.3</v>
          </cell>
          <cell r="AM63">
            <v>0</v>
          </cell>
          <cell r="AN63">
            <v>0</v>
          </cell>
          <cell r="AP63">
            <v>688875.30999999994</v>
          </cell>
          <cell r="AQ63">
            <v>19684.45</v>
          </cell>
          <cell r="AR63">
            <v>0</v>
          </cell>
          <cell r="AS63">
            <v>0</v>
          </cell>
          <cell r="AT63">
            <v>1868640.97</v>
          </cell>
          <cell r="AU63">
            <v>267843.20000000001</v>
          </cell>
          <cell r="AV63">
            <v>1398298.04</v>
          </cell>
          <cell r="AW63">
            <v>796765.63</v>
          </cell>
          <cell r="AX63">
            <v>196814.66</v>
          </cell>
          <cell r="AY63">
            <v>237709.63</v>
          </cell>
          <cell r="AZ63">
            <v>3481</v>
          </cell>
          <cell r="BA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K64">
            <v>0</v>
          </cell>
          <cell r="N64">
            <v>0</v>
          </cell>
          <cell r="P64">
            <v>0</v>
          </cell>
          <cell r="R64">
            <v>0</v>
          </cell>
          <cell r="W64">
            <v>0</v>
          </cell>
          <cell r="Z64">
            <v>0</v>
          </cell>
          <cell r="AF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K65">
            <v>0</v>
          </cell>
          <cell r="N65">
            <v>0</v>
          </cell>
          <cell r="P65">
            <v>0</v>
          </cell>
          <cell r="R65">
            <v>0</v>
          </cell>
          <cell r="W65">
            <v>0</v>
          </cell>
          <cell r="Z65">
            <v>0</v>
          </cell>
          <cell r="AF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K66">
            <v>0</v>
          </cell>
          <cell r="N66">
            <v>0</v>
          </cell>
          <cell r="P66">
            <v>0</v>
          </cell>
          <cell r="R66">
            <v>0</v>
          </cell>
          <cell r="W66">
            <v>0</v>
          </cell>
          <cell r="Z66">
            <v>0</v>
          </cell>
          <cell r="AF66">
            <v>0</v>
          </cell>
        </row>
        <row r="70">
          <cell r="G70">
            <v>1337505.44</v>
          </cell>
          <cell r="H70">
            <v>0</v>
          </cell>
          <cell r="I70">
            <v>265975.12</v>
          </cell>
          <cell r="K70">
            <v>261559.09</v>
          </cell>
          <cell r="N70">
            <v>3303994.77</v>
          </cell>
          <cell r="P70">
            <v>29465512.09</v>
          </cell>
          <cell r="R70">
            <v>18889882.77</v>
          </cell>
          <cell r="W70">
            <v>16736265.26</v>
          </cell>
          <cell r="Z70">
            <v>12729246.83</v>
          </cell>
          <cell r="AF70">
            <v>0</v>
          </cell>
          <cell r="AH70">
            <v>129534.7</v>
          </cell>
          <cell r="AI70">
            <v>1672025.78</v>
          </cell>
          <cell r="AJ70">
            <v>6197.51</v>
          </cell>
          <cell r="AK70">
            <v>14813.04</v>
          </cell>
          <cell r="AL70">
            <v>0</v>
          </cell>
          <cell r="AM70">
            <v>0</v>
          </cell>
          <cell r="AN70">
            <v>0</v>
          </cell>
          <cell r="AP70">
            <v>287124.40000000002</v>
          </cell>
          <cell r="AQ70">
            <v>167.72</v>
          </cell>
          <cell r="AR70">
            <v>0</v>
          </cell>
          <cell r="AS70">
            <v>0</v>
          </cell>
          <cell r="AT70">
            <v>11847779.630000001</v>
          </cell>
          <cell r="AU70">
            <v>1484250.45</v>
          </cell>
          <cell r="AV70">
            <v>1186773.47</v>
          </cell>
          <cell r="AW70">
            <v>287177.46999999997</v>
          </cell>
          <cell r="AX70">
            <v>0</v>
          </cell>
          <cell r="AY70">
            <v>20570.13</v>
          </cell>
          <cell r="AZ70">
            <v>0</v>
          </cell>
          <cell r="BA70">
            <v>0</v>
          </cell>
          <cell r="BC70">
            <v>1570169.26</v>
          </cell>
          <cell r="BE70">
            <v>0</v>
          </cell>
          <cell r="BF70">
            <v>19496.61</v>
          </cell>
          <cell r="BG70">
            <v>6749.26</v>
          </cell>
          <cell r="BH70">
            <v>35504.51</v>
          </cell>
          <cell r="BI70">
            <v>0</v>
          </cell>
          <cell r="BJ70">
            <v>32844.01</v>
          </cell>
          <cell r="BK70">
            <v>126.96</v>
          </cell>
          <cell r="BL70">
            <v>0</v>
          </cell>
        </row>
        <row r="71">
          <cell r="G71">
            <v>9714.57</v>
          </cell>
          <cell r="H71">
            <v>0</v>
          </cell>
          <cell r="I71">
            <v>1904.63</v>
          </cell>
          <cell r="K71">
            <v>1867.99</v>
          </cell>
          <cell r="N71">
            <v>10947.83</v>
          </cell>
          <cell r="P71">
            <v>28521.63</v>
          </cell>
          <cell r="R71">
            <v>134189.45000000001</v>
          </cell>
          <cell r="W71">
            <v>16200.16</v>
          </cell>
          <cell r="Z71">
            <v>12321.47</v>
          </cell>
          <cell r="AF71">
            <v>0</v>
          </cell>
          <cell r="AH71">
            <v>2863.91</v>
          </cell>
          <cell r="AI71">
            <v>2668.52</v>
          </cell>
          <cell r="AJ71">
            <v>9.89</v>
          </cell>
          <cell r="AK71">
            <v>23.64</v>
          </cell>
          <cell r="AL71">
            <v>0</v>
          </cell>
          <cell r="AM71">
            <v>0</v>
          </cell>
          <cell r="AN71">
            <v>0</v>
          </cell>
          <cell r="AP71">
            <v>458.24</v>
          </cell>
          <cell r="AQ71">
            <v>0.27</v>
          </cell>
          <cell r="AR71">
            <v>0</v>
          </cell>
          <cell r="AS71">
            <v>0</v>
          </cell>
          <cell r="AT71">
            <v>18908.82</v>
          </cell>
          <cell r="AU71">
            <v>2368.83</v>
          </cell>
          <cell r="AV71">
            <v>1894.07</v>
          </cell>
          <cell r="AW71">
            <v>458.33</v>
          </cell>
          <cell r="AX71">
            <v>0</v>
          </cell>
          <cell r="AY71">
            <v>32.83</v>
          </cell>
          <cell r="AZ71">
            <v>0</v>
          </cell>
          <cell r="BA71">
            <v>0</v>
          </cell>
        </row>
        <row r="72">
          <cell r="G72">
            <v>1172126.05</v>
          </cell>
          <cell r="H72">
            <v>0</v>
          </cell>
          <cell r="I72">
            <v>343019.72</v>
          </cell>
          <cell r="K72">
            <v>160789.5</v>
          </cell>
          <cell r="N72">
            <v>1443355.08</v>
          </cell>
          <cell r="P72">
            <v>2299044.0699999998</v>
          </cell>
          <cell r="R72">
            <v>10555981.01</v>
          </cell>
          <cell r="W72">
            <v>1305845.67</v>
          </cell>
          <cell r="Z72">
            <v>993198.4</v>
          </cell>
          <cell r="AF72">
            <v>0</v>
          </cell>
          <cell r="AH72">
            <v>20764.37</v>
          </cell>
          <cell r="AI72">
            <v>268024.99</v>
          </cell>
          <cell r="AJ72">
            <v>993.46</v>
          </cell>
          <cell r="AK72">
            <v>2374.52</v>
          </cell>
          <cell r="AL72">
            <v>0</v>
          </cell>
          <cell r="AM72">
            <v>0</v>
          </cell>
          <cell r="AN72">
            <v>0</v>
          </cell>
          <cell r="AP72">
            <v>46025.920000000006</v>
          </cell>
          <cell r="AQ72">
            <v>26.88</v>
          </cell>
          <cell r="AR72">
            <v>0</v>
          </cell>
          <cell r="AS72">
            <v>0</v>
          </cell>
          <cell r="AT72">
            <v>1899193.82</v>
          </cell>
          <cell r="AU72">
            <v>237924.69</v>
          </cell>
          <cell r="AV72">
            <v>190239.26</v>
          </cell>
          <cell r="AW72">
            <v>46034.42</v>
          </cell>
          <cell r="AX72">
            <v>0</v>
          </cell>
          <cell r="AY72">
            <v>3297.38</v>
          </cell>
          <cell r="AZ72">
            <v>0</v>
          </cell>
          <cell r="BA72">
            <v>0</v>
          </cell>
          <cell r="BC72">
            <v>251697.44</v>
          </cell>
          <cell r="BE72">
            <v>0</v>
          </cell>
          <cell r="BF72">
            <v>3125.3</v>
          </cell>
          <cell r="BG72">
            <v>1081.9000000000001</v>
          </cell>
          <cell r="BH72">
            <v>5691.36</v>
          </cell>
          <cell r="BI72">
            <v>0</v>
          </cell>
          <cell r="BJ72">
            <v>5264.88</v>
          </cell>
          <cell r="BK72">
            <v>20.350000000000001</v>
          </cell>
          <cell r="BL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K73">
            <v>0</v>
          </cell>
          <cell r="N73">
            <v>120.98</v>
          </cell>
          <cell r="P73">
            <v>0</v>
          </cell>
          <cell r="R73">
            <v>0</v>
          </cell>
          <cell r="W73">
            <v>0</v>
          </cell>
          <cell r="Z73">
            <v>0</v>
          </cell>
          <cell r="AF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G74">
            <v>340058.65</v>
          </cell>
          <cell r="H74">
            <v>0</v>
          </cell>
          <cell r="I74">
            <v>66671.61</v>
          </cell>
          <cell r="K74">
            <v>65389.14</v>
          </cell>
          <cell r="N74">
            <v>383229.09</v>
          </cell>
          <cell r="P74">
            <v>998398.72</v>
          </cell>
          <cell r="R74">
            <v>4697305.26</v>
          </cell>
          <cell r="W74">
            <v>567085.54</v>
          </cell>
          <cell r="Z74">
            <v>431313.18</v>
          </cell>
          <cell r="AF74">
            <v>0</v>
          </cell>
          <cell r="AH74">
            <v>7236.77</v>
          </cell>
          <cell r="AI74">
            <v>93411.59</v>
          </cell>
          <cell r="AJ74">
            <v>346.24</v>
          </cell>
          <cell r="AK74">
            <v>827.56</v>
          </cell>
          <cell r="AL74">
            <v>0</v>
          </cell>
          <cell r="AM74">
            <v>0</v>
          </cell>
          <cell r="AN74">
            <v>0</v>
          </cell>
          <cell r="AP74">
            <v>16040.880000000001</v>
          </cell>
          <cell r="AQ74">
            <v>9.3699999999999992</v>
          </cell>
          <cell r="AR74">
            <v>0</v>
          </cell>
          <cell r="AS74">
            <v>0</v>
          </cell>
          <cell r="AT74">
            <v>661903.61</v>
          </cell>
          <cell r="AU74">
            <v>82921.08</v>
          </cell>
          <cell r="AV74">
            <v>66301.84</v>
          </cell>
          <cell r="AW74">
            <v>16043.83</v>
          </cell>
          <cell r="AX74">
            <v>0</v>
          </cell>
          <cell r="AY74">
            <v>1149.2</v>
          </cell>
          <cell r="AZ74">
            <v>0</v>
          </cell>
          <cell r="BA74">
            <v>0</v>
          </cell>
          <cell r="BC74">
            <v>87721.15</v>
          </cell>
          <cell r="BE74">
            <v>0</v>
          </cell>
          <cell r="BF74">
            <v>1089.22</v>
          </cell>
          <cell r="BG74">
            <v>377.06</v>
          </cell>
          <cell r="BH74">
            <v>1983.54</v>
          </cell>
          <cell r="BI74">
            <v>0</v>
          </cell>
          <cell r="BJ74">
            <v>1834.91</v>
          </cell>
          <cell r="BK74">
            <v>7.09</v>
          </cell>
          <cell r="BL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K75">
            <v>0</v>
          </cell>
          <cell r="N75">
            <v>0</v>
          </cell>
          <cell r="P75">
            <v>0</v>
          </cell>
          <cell r="R75">
            <v>0</v>
          </cell>
          <cell r="W75">
            <v>0</v>
          </cell>
          <cell r="Z75">
            <v>0</v>
          </cell>
          <cell r="AF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C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K76">
            <v>0</v>
          </cell>
          <cell r="N76">
            <v>133367.47</v>
          </cell>
          <cell r="P76">
            <v>0</v>
          </cell>
          <cell r="R76">
            <v>0</v>
          </cell>
          <cell r="W76">
            <v>0</v>
          </cell>
          <cell r="Z76">
            <v>0</v>
          </cell>
          <cell r="AF76">
            <v>0</v>
          </cell>
        </row>
        <row r="77">
          <cell r="G77">
            <v>149552.29</v>
          </cell>
          <cell r="H77">
            <v>0</v>
          </cell>
          <cell r="I77">
            <v>29305.46</v>
          </cell>
          <cell r="K77">
            <v>28693.55</v>
          </cell>
          <cell r="N77">
            <v>103483.24</v>
          </cell>
          <cell r="P77">
            <v>439216.02</v>
          </cell>
          <cell r="R77">
            <v>2066396.1</v>
          </cell>
          <cell r="W77">
            <v>249472.53</v>
          </cell>
          <cell r="Z77">
            <v>189743.49</v>
          </cell>
          <cell r="AF77">
            <v>0</v>
          </cell>
          <cell r="AH77">
            <v>3182.6</v>
          </cell>
          <cell r="AI77">
            <v>41080.75</v>
          </cell>
          <cell r="AJ77">
            <v>152.27000000000001</v>
          </cell>
          <cell r="AK77">
            <v>363.95</v>
          </cell>
          <cell r="AL77">
            <v>0</v>
          </cell>
          <cell r="AM77">
            <v>0</v>
          </cell>
          <cell r="AN77">
            <v>0</v>
          </cell>
          <cell r="AP77">
            <v>7054.48</v>
          </cell>
          <cell r="AQ77">
            <v>4.12</v>
          </cell>
          <cell r="AR77">
            <v>0</v>
          </cell>
          <cell r="AS77">
            <v>0</v>
          </cell>
          <cell r="AT77">
            <v>291093.43</v>
          </cell>
          <cell r="AU77">
            <v>36467.22</v>
          </cell>
          <cell r="AV77">
            <v>29158.37</v>
          </cell>
          <cell r="AW77">
            <v>7055.79</v>
          </cell>
          <cell r="AX77">
            <v>0</v>
          </cell>
          <cell r="AY77">
            <v>505.4</v>
          </cell>
          <cell r="AZ77">
            <v>0</v>
          </cell>
          <cell r="BA77">
            <v>0</v>
          </cell>
          <cell r="BC77">
            <v>38578.189999999995</v>
          </cell>
          <cell r="BE77">
            <v>0</v>
          </cell>
          <cell r="BF77">
            <v>479.02</v>
          </cell>
          <cell r="BG77">
            <v>165.83</v>
          </cell>
          <cell r="BH77">
            <v>872.33</v>
          </cell>
          <cell r="BI77">
            <v>0</v>
          </cell>
          <cell r="BJ77">
            <v>806.96</v>
          </cell>
          <cell r="BK77">
            <v>3.12</v>
          </cell>
          <cell r="BL77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K79">
            <v>0</v>
          </cell>
          <cell r="N79">
            <v>0</v>
          </cell>
          <cell r="P79">
            <v>0</v>
          </cell>
          <cell r="R79">
            <v>0</v>
          </cell>
          <cell r="W79">
            <v>0</v>
          </cell>
          <cell r="Z79">
            <v>0</v>
          </cell>
          <cell r="AF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C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K80">
            <v>0</v>
          </cell>
          <cell r="N80">
            <v>0</v>
          </cell>
          <cell r="P80">
            <v>0</v>
          </cell>
          <cell r="R80">
            <v>0.01</v>
          </cell>
          <cell r="W80">
            <v>0</v>
          </cell>
          <cell r="Z80">
            <v>0</v>
          </cell>
          <cell r="AF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G81">
            <v>3250.27</v>
          </cell>
          <cell r="H81">
            <v>0</v>
          </cell>
          <cell r="I81">
            <v>637.25</v>
          </cell>
          <cell r="K81">
            <v>1806.76</v>
          </cell>
          <cell r="N81">
            <v>6785.64</v>
          </cell>
          <cell r="P81">
            <v>10205.07</v>
          </cell>
          <cell r="R81">
            <v>44896.74</v>
          </cell>
          <cell r="W81">
            <v>5796.43</v>
          </cell>
          <cell r="Z81">
            <v>4408.6400000000003</v>
          </cell>
          <cell r="AF81">
            <v>0</v>
          </cell>
          <cell r="AH81">
            <v>1283.45</v>
          </cell>
          <cell r="AI81">
            <v>2113.31</v>
          </cell>
          <cell r="AJ81">
            <v>111.95</v>
          </cell>
          <cell r="AK81">
            <v>152.87</v>
          </cell>
          <cell r="AL81">
            <v>0</v>
          </cell>
          <cell r="AM81">
            <v>0</v>
          </cell>
          <cell r="AN81">
            <v>0</v>
          </cell>
          <cell r="AP81">
            <v>148.60000000000002</v>
          </cell>
          <cell r="AQ81">
            <v>71.989999999999995</v>
          </cell>
          <cell r="AR81">
            <v>0</v>
          </cell>
          <cell r="AS81">
            <v>0</v>
          </cell>
          <cell r="AT81">
            <v>31.92</v>
          </cell>
          <cell r="AU81">
            <v>205.75</v>
          </cell>
          <cell r="AV81">
            <v>3347.55</v>
          </cell>
          <cell r="AW81">
            <v>1613.33</v>
          </cell>
          <cell r="AX81">
            <v>0</v>
          </cell>
          <cell r="AY81">
            <v>10.56</v>
          </cell>
          <cell r="AZ81">
            <v>0</v>
          </cell>
          <cell r="BA81">
            <v>0</v>
          </cell>
          <cell r="BC81">
            <v>347.01</v>
          </cell>
          <cell r="BE81">
            <v>0</v>
          </cell>
          <cell r="BF81">
            <v>47.84</v>
          </cell>
          <cell r="BG81">
            <v>148.49</v>
          </cell>
          <cell r="BH81">
            <v>943.16</v>
          </cell>
          <cell r="BI81">
            <v>659.35</v>
          </cell>
          <cell r="BJ81">
            <v>63.85</v>
          </cell>
          <cell r="BK81">
            <v>189.73</v>
          </cell>
          <cell r="BL81">
            <v>0</v>
          </cell>
        </row>
        <row r="82">
          <cell r="G82">
            <v>7212.32</v>
          </cell>
          <cell r="H82">
            <v>0</v>
          </cell>
          <cell r="I82">
            <v>1122</v>
          </cell>
          <cell r="K82">
            <v>1061.3599999999999</v>
          </cell>
          <cell r="N82">
            <v>3507.46</v>
          </cell>
          <cell r="P82">
            <v>30783.93</v>
          </cell>
          <cell r="R82">
            <v>152640.12</v>
          </cell>
          <cell r="W82">
            <v>17485.12</v>
          </cell>
          <cell r="Z82">
            <v>13298.81</v>
          </cell>
          <cell r="AF82">
            <v>0</v>
          </cell>
          <cell r="AH82">
            <v>3002.44</v>
          </cell>
          <cell r="AI82">
            <v>4943.7700000000004</v>
          </cell>
          <cell r="AJ82">
            <v>261.89</v>
          </cell>
          <cell r="AK82">
            <v>357.62</v>
          </cell>
          <cell r="AL82">
            <v>0</v>
          </cell>
          <cell r="AM82">
            <v>0</v>
          </cell>
          <cell r="AN82">
            <v>0</v>
          </cell>
          <cell r="AP82">
            <v>347.65</v>
          </cell>
          <cell r="AQ82">
            <v>168.41</v>
          </cell>
          <cell r="AR82">
            <v>0</v>
          </cell>
          <cell r="AS82">
            <v>0</v>
          </cell>
          <cell r="AT82">
            <v>74.67</v>
          </cell>
          <cell r="AU82">
            <v>481.32</v>
          </cell>
          <cell r="AV82">
            <v>7831.09</v>
          </cell>
          <cell r="AW82">
            <v>3774.14</v>
          </cell>
          <cell r="AX82">
            <v>0</v>
          </cell>
          <cell r="AY82">
            <v>24.69</v>
          </cell>
          <cell r="AZ82">
            <v>0</v>
          </cell>
          <cell r="BA82">
            <v>0</v>
          </cell>
          <cell r="BC82">
            <v>811.79</v>
          </cell>
          <cell r="BE82">
            <v>0</v>
          </cell>
          <cell r="BF82">
            <v>111.92</v>
          </cell>
          <cell r="BG82">
            <v>347.37</v>
          </cell>
          <cell r="BH82">
            <v>2206.38</v>
          </cell>
          <cell r="BI82">
            <v>1542.45</v>
          </cell>
          <cell r="BJ82">
            <v>149.37</v>
          </cell>
          <cell r="BK82">
            <v>443.83</v>
          </cell>
          <cell r="BL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K83">
            <v>0</v>
          </cell>
          <cell r="N83">
            <v>0</v>
          </cell>
          <cell r="P83">
            <v>0</v>
          </cell>
          <cell r="R83">
            <v>-0.01</v>
          </cell>
          <cell r="W83">
            <v>0</v>
          </cell>
          <cell r="Z83">
            <v>0</v>
          </cell>
          <cell r="AF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C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G84">
            <v>7553.6</v>
          </cell>
          <cell r="H84">
            <v>0</v>
          </cell>
          <cell r="I84">
            <v>1481.21</v>
          </cell>
          <cell r="K84">
            <v>1549.04</v>
          </cell>
          <cell r="N84">
            <v>9017.18</v>
          </cell>
          <cell r="P84">
            <v>22264.73</v>
          </cell>
          <cell r="R84">
            <v>99859.82</v>
          </cell>
          <cell r="W84">
            <v>12646.26</v>
          </cell>
          <cell r="Z84">
            <v>9618.4699999999993</v>
          </cell>
          <cell r="AF84">
            <v>0</v>
          </cell>
          <cell r="AH84">
            <v>2594.71</v>
          </cell>
          <cell r="AI84">
            <v>4272.3500000000004</v>
          </cell>
          <cell r="AJ84">
            <v>226.32</v>
          </cell>
          <cell r="AK84">
            <v>309.05</v>
          </cell>
          <cell r="AL84">
            <v>0</v>
          </cell>
          <cell r="AM84">
            <v>0</v>
          </cell>
          <cell r="AN84">
            <v>0</v>
          </cell>
          <cell r="AP84">
            <v>300.43</v>
          </cell>
          <cell r="AQ84">
            <v>145.53</v>
          </cell>
          <cell r="AR84">
            <v>0</v>
          </cell>
          <cell r="AS84">
            <v>0</v>
          </cell>
          <cell r="AT84">
            <v>64.53</v>
          </cell>
          <cell r="AU84">
            <v>415.95</v>
          </cell>
          <cell r="AV84">
            <v>6767.55</v>
          </cell>
          <cell r="AW84">
            <v>3261.57</v>
          </cell>
          <cell r="AX84">
            <v>0</v>
          </cell>
          <cell r="AY84">
            <v>21.34</v>
          </cell>
          <cell r="AZ84">
            <v>0</v>
          </cell>
          <cell r="BA84">
            <v>0</v>
          </cell>
          <cell r="BC84">
            <v>701.51</v>
          </cell>
          <cell r="BE84">
            <v>0</v>
          </cell>
          <cell r="BF84">
            <v>96.72</v>
          </cell>
          <cell r="BG84">
            <v>300.2</v>
          </cell>
          <cell r="BH84">
            <v>1906.73</v>
          </cell>
          <cell r="BI84">
            <v>1332.97</v>
          </cell>
          <cell r="BJ84">
            <v>129.09</v>
          </cell>
          <cell r="BK84">
            <v>383.56</v>
          </cell>
          <cell r="BL84">
            <v>0</v>
          </cell>
        </row>
        <row r="85">
          <cell r="G85">
            <v>0</v>
          </cell>
          <cell r="H85">
            <v>0</v>
          </cell>
          <cell r="I85">
            <v>0</v>
          </cell>
          <cell r="K85">
            <v>0</v>
          </cell>
          <cell r="N85">
            <v>0</v>
          </cell>
          <cell r="P85">
            <v>0</v>
          </cell>
          <cell r="R85">
            <v>0</v>
          </cell>
          <cell r="W85">
            <v>0</v>
          </cell>
          <cell r="Z85">
            <v>0</v>
          </cell>
          <cell r="AF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C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K87">
            <v>0</v>
          </cell>
          <cell r="N87">
            <v>61138320</v>
          </cell>
          <cell r="P87">
            <v>0</v>
          </cell>
          <cell r="R87">
            <v>0</v>
          </cell>
          <cell r="W87">
            <v>0</v>
          </cell>
          <cell r="Z87">
            <v>0</v>
          </cell>
          <cell r="AF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K88">
            <v>0</v>
          </cell>
          <cell r="N88">
            <v>11302026.6</v>
          </cell>
          <cell r="P88">
            <v>0</v>
          </cell>
          <cell r="R88">
            <v>0</v>
          </cell>
          <cell r="W88">
            <v>0</v>
          </cell>
          <cell r="Z88">
            <v>0</v>
          </cell>
          <cell r="AF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G89">
            <v>369095.46</v>
          </cell>
          <cell r="H89">
            <v>0</v>
          </cell>
          <cell r="I89">
            <v>7579.82</v>
          </cell>
          <cell r="K89">
            <v>0</v>
          </cell>
          <cell r="N89">
            <v>1997713.3</v>
          </cell>
          <cell r="P89">
            <v>343795.26</v>
          </cell>
          <cell r="R89">
            <v>0</v>
          </cell>
          <cell r="W89">
            <v>195274.01</v>
          </cell>
          <cell r="Z89">
            <v>148521.25</v>
          </cell>
          <cell r="AF89">
            <v>0</v>
          </cell>
          <cell r="AP89">
            <v>293873.21000000002</v>
          </cell>
          <cell r="AQ89">
            <v>1577.84</v>
          </cell>
          <cell r="AR89">
            <v>0</v>
          </cell>
          <cell r="AS89">
            <v>0</v>
          </cell>
          <cell r="AT89">
            <v>108854.53</v>
          </cell>
          <cell r="AU89">
            <v>13342.02</v>
          </cell>
          <cell r="AV89">
            <v>77265.350000000006</v>
          </cell>
          <cell r="AW89">
            <v>43018.17</v>
          </cell>
          <cell r="AX89">
            <v>15540.53</v>
          </cell>
          <cell r="AY89">
            <v>18198.21</v>
          </cell>
          <cell r="AZ89">
            <v>279.43</v>
          </cell>
          <cell r="BA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K90">
            <v>0</v>
          </cell>
          <cell r="N90">
            <v>0</v>
          </cell>
          <cell r="P90">
            <v>0</v>
          </cell>
          <cell r="R90">
            <v>733350217.70000005</v>
          </cell>
          <cell r="W90">
            <v>0</v>
          </cell>
          <cell r="Z90">
            <v>0</v>
          </cell>
          <cell r="AF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C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2">
          <cell r="G92">
            <v>195357.18</v>
          </cell>
          <cell r="H92">
            <v>0</v>
          </cell>
          <cell r="I92">
            <v>38301.56</v>
          </cell>
          <cell r="K92">
            <v>37564.81</v>
          </cell>
          <cell r="N92">
            <v>220157.77</v>
          </cell>
          <cell r="P92">
            <v>573560.93999999994</v>
          </cell>
          <cell r="R92">
            <v>2698511.93</v>
          </cell>
          <cell r="W92">
            <v>325779.78000000003</v>
          </cell>
          <cell r="Z92">
            <v>247781.16</v>
          </cell>
          <cell r="AF92">
            <v>0</v>
          </cell>
          <cell r="AH92">
            <v>3967.89</v>
          </cell>
          <cell r="AI92">
            <v>206389.86</v>
          </cell>
          <cell r="AJ92">
            <v>42896.35</v>
          </cell>
          <cell r="AK92">
            <v>6323.58</v>
          </cell>
          <cell r="AL92">
            <v>1142.5</v>
          </cell>
          <cell r="AM92">
            <v>0</v>
          </cell>
          <cell r="AN92">
            <v>0</v>
          </cell>
          <cell r="AP92">
            <v>42353.670000000006</v>
          </cell>
          <cell r="AQ92">
            <v>1646.96</v>
          </cell>
          <cell r="AR92">
            <v>0</v>
          </cell>
          <cell r="AS92">
            <v>0</v>
          </cell>
          <cell r="AT92">
            <v>113622.86</v>
          </cell>
          <cell r="AU92">
            <v>13926.46</v>
          </cell>
          <cell r="AV92">
            <v>80649.929999999993</v>
          </cell>
          <cell r="AW92">
            <v>44902.559999999998</v>
          </cell>
          <cell r="AX92">
            <v>16221.27</v>
          </cell>
          <cell r="AY92">
            <v>18995.38</v>
          </cell>
          <cell r="AZ92">
            <v>291.67</v>
          </cell>
          <cell r="BA92">
            <v>0</v>
          </cell>
          <cell r="BC92">
            <v>915.98</v>
          </cell>
          <cell r="BE92">
            <v>0</v>
          </cell>
          <cell r="BF92">
            <v>521.80999999999995</v>
          </cell>
          <cell r="BG92">
            <v>482.19</v>
          </cell>
          <cell r="BH92">
            <v>523.29</v>
          </cell>
          <cell r="BI92">
            <v>431.74</v>
          </cell>
          <cell r="BJ92">
            <v>459.6</v>
          </cell>
          <cell r="BK92">
            <v>337.78</v>
          </cell>
          <cell r="BL92">
            <v>0</v>
          </cell>
        </row>
        <row r="93">
          <cell r="G93">
            <v>359162</v>
          </cell>
          <cell r="H93">
            <v>0</v>
          </cell>
          <cell r="I93">
            <v>9286.25</v>
          </cell>
          <cell r="K93">
            <v>0</v>
          </cell>
          <cell r="N93">
            <v>527138.16</v>
          </cell>
          <cell r="P93">
            <v>2444799.83</v>
          </cell>
          <cell r="R93">
            <v>0</v>
          </cell>
          <cell r="W93">
            <v>1388634.22</v>
          </cell>
          <cell r="Z93">
            <v>1056165.6100000001</v>
          </cell>
          <cell r="AF93">
            <v>0</v>
          </cell>
          <cell r="AH93">
            <v>126635.18999999999</v>
          </cell>
          <cell r="AI93">
            <v>584443.93000000005</v>
          </cell>
          <cell r="AJ93">
            <v>9000.7900000000009</v>
          </cell>
          <cell r="AK93">
            <v>47804.18</v>
          </cell>
          <cell r="AL93">
            <v>0</v>
          </cell>
          <cell r="AM93">
            <v>0</v>
          </cell>
          <cell r="AN93">
            <v>0</v>
          </cell>
          <cell r="AP93">
            <v>3844.35</v>
          </cell>
          <cell r="AQ93">
            <v>0</v>
          </cell>
          <cell r="AR93">
            <v>0</v>
          </cell>
          <cell r="AS93">
            <v>0</v>
          </cell>
          <cell r="AT93">
            <v>8298.93</v>
          </cell>
          <cell r="AU93">
            <v>7322.58</v>
          </cell>
          <cell r="AV93">
            <v>476035.55</v>
          </cell>
          <cell r="AW93">
            <v>297870.13</v>
          </cell>
          <cell r="AX93">
            <v>1220.43</v>
          </cell>
          <cell r="AY93">
            <v>12204.31</v>
          </cell>
          <cell r="AZ93">
            <v>0</v>
          </cell>
          <cell r="BA93">
            <v>0</v>
          </cell>
          <cell r="BC93">
            <v>55726.840000000004</v>
          </cell>
          <cell r="BE93">
            <v>0</v>
          </cell>
          <cell r="BF93">
            <v>31160.53</v>
          </cell>
          <cell r="BG93">
            <v>25970.43</v>
          </cell>
          <cell r="BH93">
            <v>21453.84</v>
          </cell>
          <cell r="BI93">
            <v>23147.56</v>
          </cell>
          <cell r="BJ93">
            <v>15909.71</v>
          </cell>
          <cell r="BK93">
            <v>9033.19</v>
          </cell>
          <cell r="BL93">
            <v>0</v>
          </cell>
        </row>
        <row r="94">
          <cell r="G94">
            <v>238118.03</v>
          </cell>
          <cell r="H94">
            <v>0</v>
          </cell>
          <cell r="I94">
            <v>0</v>
          </cell>
          <cell r="K94">
            <v>0</v>
          </cell>
          <cell r="N94">
            <v>169209.52</v>
          </cell>
          <cell r="P94">
            <v>304061.14</v>
          </cell>
          <cell r="R94">
            <v>0</v>
          </cell>
          <cell r="W94">
            <v>172705.22</v>
          </cell>
          <cell r="Z94">
            <v>131355.92000000001</v>
          </cell>
          <cell r="AF94">
            <v>0</v>
          </cell>
          <cell r="AH94">
            <v>2730.48</v>
          </cell>
          <cell r="AI94">
            <v>142025.59</v>
          </cell>
          <cell r="AJ94">
            <v>29518.79</v>
          </cell>
          <cell r="AK94">
            <v>4351.5200000000004</v>
          </cell>
          <cell r="AL94">
            <v>786.2</v>
          </cell>
          <cell r="AM94">
            <v>0</v>
          </cell>
          <cell r="AN94">
            <v>0</v>
          </cell>
          <cell r="AP94">
            <v>29145.34</v>
          </cell>
          <cell r="AQ94">
            <v>1133.3399999999999</v>
          </cell>
          <cell r="AR94">
            <v>0</v>
          </cell>
          <cell r="AS94">
            <v>0</v>
          </cell>
          <cell r="AT94">
            <v>78188.7</v>
          </cell>
          <cell r="AU94">
            <v>9583.39</v>
          </cell>
          <cell r="AV94">
            <v>55498.63</v>
          </cell>
          <cell r="AW94">
            <v>30899.35</v>
          </cell>
          <cell r="AX94">
            <v>11162.55</v>
          </cell>
          <cell r="AY94">
            <v>13071.53</v>
          </cell>
          <cell r="AZ94">
            <v>200.71</v>
          </cell>
          <cell r="BA94">
            <v>0</v>
          </cell>
          <cell r="BC94">
            <v>630.34</v>
          </cell>
          <cell r="BE94">
            <v>0</v>
          </cell>
          <cell r="BF94">
            <v>359.08</v>
          </cell>
          <cell r="BG94">
            <v>331.81</v>
          </cell>
          <cell r="BH94">
            <v>360.09</v>
          </cell>
          <cell r="BI94">
            <v>297.10000000000002</v>
          </cell>
          <cell r="BJ94">
            <v>316.27</v>
          </cell>
          <cell r="BK94">
            <v>232.44</v>
          </cell>
          <cell r="BL94">
            <v>0</v>
          </cell>
        </row>
        <row r="95">
          <cell r="G95">
            <v>22.2</v>
          </cell>
          <cell r="H95">
            <v>0</v>
          </cell>
          <cell r="I95">
            <v>4.3499999999999996</v>
          </cell>
          <cell r="K95">
            <v>4.2699999999999996</v>
          </cell>
          <cell r="N95">
            <v>1389.81</v>
          </cell>
          <cell r="P95">
            <v>13650.4</v>
          </cell>
          <cell r="R95">
            <v>306.70999999999998</v>
          </cell>
          <cell r="W95">
            <v>7753.36</v>
          </cell>
          <cell r="Z95">
            <v>5897.04</v>
          </cell>
          <cell r="AF95">
            <v>0</v>
          </cell>
          <cell r="AH95">
            <v>51.730000000000004</v>
          </cell>
          <cell r="AI95">
            <v>2691.07</v>
          </cell>
          <cell r="AJ95">
            <v>559.32000000000005</v>
          </cell>
          <cell r="AK95">
            <v>82.45</v>
          </cell>
          <cell r="AL95">
            <v>14.9</v>
          </cell>
          <cell r="AM95">
            <v>0</v>
          </cell>
          <cell r="AN95">
            <v>0</v>
          </cell>
          <cell r="AP95">
            <v>552.24</v>
          </cell>
          <cell r="AQ95">
            <v>21.47</v>
          </cell>
          <cell r="AR95">
            <v>0</v>
          </cell>
          <cell r="AS95">
            <v>0</v>
          </cell>
          <cell r="AT95">
            <v>1481.5</v>
          </cell>
          <cell r="AU95">
            <v>181.58</v>
          </cell>
          <cell r="AV95">
            <v>1051.58</v>
          </cell>
          <cell r="AW95">
            <v>585.47</v>
          </cell>
          <cell r="AX95">
            <v>211.51</v>
          </cell>
          <cell r="AY95">
            <v>247.68</v>
          </cell>
          <cell r="AZ95">
            <v>3.8</v>
          </cell>
          <cell r="BA95">
            <v>0</v>
          </cell>
          <cell r="BC95">
            <v>11.95</v>
          </cell>
          <cell r="BE95">
            <v>0</v>
          </cell>
          <cell r="BF95">
            <v>6.8</v>
          </cell>
          <cell r="BG95">
            <v>6.29</v>
          </cell>
          <cell r="BH95">
            <v>6.82</v>
          </cell>
          <cell r="BI95">
            <v>5.63</v>
          </cell>
          <cell r="BJ95">
            <v>5.99</v>
          </cell>
          <cell r="BK95">
            <v>4.4000000000000004</v>
          </cell>
          <cell r="BL95">
            <v>0</v>
          </cell>
        </row>
        <row r="96">
          <cell r="G96">
            <v>0</v>
          </cell>
          <cell r="H96">
            <v>0</v>
          </cell>
          <cell r="I96">
            <v>0</v>
          </cell>
          <cell r="K96">
            <v>0</v>
          </cell>
          <cell r="N96">
            <v>0</v>
          </cell>
          <cell r="P96">
            <v>0</v>
          </cell>
          <cell r="R96">
            <v>0</v>
          </cell>
          <cell r="W96">
            <v>0</v>
          </cell>
          <cell r="Z96">
            <v>0</v>
          </cell>
          <cell r="AF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C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G97">
            <v>660917.12</v>
          </cell>
          <cell r="H97">
            <v>0</v>
          </cell>
          <cell r="I97">
            <v>54111.38</v>
          </cell>
          <cell r="K97">
            <v>0</v>
          </cell>
          <cell r="N97">
            <v>469576.43</v>
          </cell>
          <cell r="P97">
            <v>3775284.55</v>
          </cell>
          <cell r="R97">
            <v>0</v>
          </cell>
          <cell r="W97">
            <v>2144342.9700000002</v>
          </cell>
          <cell r="Z97">
            <v>1630941.58</v>
          </cell>
          <cell r="AF97">
            <v>0</v>
          </cell>
          <cell r="AH97">
            <v>19821.179999999997</v>
          </cell>
          <cell r="AI97">
            <v>23729.91</v>
          </cell>
          <cell r="AJ97">
            <v>9439.66</v>
          </cell>
          <cell r="AK97">
            <v>159.30000000000001</v>
          </cell>
          <cell r="AL97">
            <v>0</v>
          </cell>
          <cell r="AM97">
            <v>0</v>
          </cell>
          <cell r="AN97">
            <v>0</v>
          </cell>
          <cell r="AP97">
            <v>244996.84</v>
          </cell>
          <cell r="AQ97">
            <v>0</v>
          </cell>
          <cell r="AR97">
            <v>0</v>
          </cell>
          <cell r="AS97">
            <v>0</v>
          </cell>
          <cell r="AT97">
            <v>1268648.6100000001</v>
          </cell>
          <cell r="AU97">
            <v>697384.24</v>
          </cell>
          <cell r="AV97">
            <v>67782.320000000007</v>
          </cell>
          <cell r="AW97">
            <v>18333.330000000002</v>
          </cell>
          <cell r="AX97">
            <v>0</v>
          </cell>
          <cell r="AY97">
            <v>377.8</v>
          </cell>
          <cell r="AZ97">
            <v>0</v>
          </cell>
          <cell r="BA97">
            <v>0</v>
          </cell>
          <cell r="BC97">
            <v>907.33</v>
          </cell>
          <cell r="BE97">
            <v>0</v>
          </cell>
          <cell r="BF97">
            <v>217.27</v>
          </cell>
          <cell r="BG97">
            <v>579.73</v>
          </cell>
          <cell r="BH97">
            <v>10075.84</v>
          </cell>
          <cell r="BI97">
            <v>1003.17</v>
          </cell>
          <cell r="BJ97">
            <v>17111.09</v>
          </cell>
          <cell r="BK97">
            <v>113701.78</v>
          </cell>
          <cell r="BL97">
            <v>365102.07</v>
          </cell>
        </row>
        <row r="98">
          <cell r="G98">
            <v>0</v>
          </cell>
          <cell r="H98">
            <v>0</v>
          </cell>
          <cell r="I98">
            <v>0</v>
          </cell>
          <cell r="K98">
            <v>0</v>
          </cell>
          <cell r="N98">
            <v>0</v>
          </cell>
          <cell r="P98">
            <v>0</v>
          </cell>
          <cell r="R98">
            <v>0</v>
          </cell>
          <cell r="W98">
            <v>0</v>
          </cell>
          <cell r="Z98">
            <v>0</v>
          </cell>
          <cell r="AF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G99">
            <v>0</v>
          </cell>
          <cell r="H99">
            <v>0</v>
          </cell>
          <cell r="I99">
            <v>0</v>
          </cell>
          <cell r="K99">
            <v>0</v>
          </cell>
          <cell r="N99">
            <v>0</v>
          </cell>
          <cell r="P99">
            <v>1527725.14</v>
          </cell>
          <cell r="R99">
            <v>0</v>
          </cell>
          <cell r="W99">
            <v>867740.33</v>
          </cell>
          <cell r="Z99">
            <v>659984.81000000006</v>
          </cell>
          <cell r="AF99">
            <v>0</v>
          </cell>
          <cell r="AH99">
            <v>6015.18</v>
          </cell>
          <cell r="AI99">
            <v>7201.37</v>
          </cell>
          <cell r="AJ99">
            <v>2864.68</v>
          </cell>
          <cell r="AK99">
            <v>48.34</v>
          </cell>
          <cell r="AL99">
            <v>0</v>
          </cell>
          <cell r="AM99">
            <v>0</v>
          </cell>
          <cell r="AN99">
            <v>0</v>
          </cell>
          <cell r="AP99">
            <v>74349.789999999994</v>
          </cell>
          <cell r="AQ99">
            <v>0</v>
          </cell>
          <cell r="AR99">
            <v>0</v>
          </cell>
          <cell r="AS99">
            <v>0</v>
          </cell>
          <cell r="AT99">
            <v>384999.84</v>
          </cell>
          <cell r="AU99">
            <v>211636.87</v>
          </cell>
          <cell r="AV99">
            <v>20570.060000000001</v>
          </cell>
          <cell r="AW99">
            <v>5563.66</v>
          </cell>
          <cell r="AX99">
            <v>0</v>
          </cell>
          <cell r="AY99">
            <v>114.65</v>
          </cell>
          <cell r="AZ99">
            <v>0</v>
          </cell>
          <cell r="BA99">
            <v>0</v>
          </cell>
          <cell r="BC99">
            <v>275.36</v>
          </cell>
          <cell r="BE99">
            <v>0</v>
          </cell>
          <cell r="BF99">
            <v>65.94</v>
          </cell>
          <cell r="BG99">
            <v>175.93</v>
          </cell>
          <cell r="BH99">
            <v>3057.74</v>
          </cell>
          <cell r="BI99">
            <v>304.43</v>
          </cell>
          <cell r="BJ99">
            <v>5192.74</v>
          </cell>
          <cell r="BK99">
            <v>34505.35</v>
          </cell>
          <cell r="BL99">
            <v>110798.39999999999</v>
          </cell>
        </row>
        <row r="100">
          <cell r="G100">
            <v>15914.81</v>
          </cell>
          <cell r="H100">
            <v>0</v>
          </cell>
          <cell r="I100">
            <v>3363.9</v>
          </cell>
          <cell r="K100">
            <v>510.41</v>
          </cell>
          <cell r="N100">
            <v>7120.34</v>
          </cell>
          <cell r="P100">
            <v>160589.35999999999</v>
          </cell>
          <cell r="R100">
            <v>0</v>
          </cell>
          <cell r="W100">
            <v>91213.96</v>
          </cell>
          <cell r="Z100">
            <v>69375.399999999994</v>
          </cell>
          <cell r="AF100">
            <v>0</v>
          </cell>
          <cell r="AH100">
            <v>769.48</v>
          </cell>
          <cell r="AI100">
            <v>921.21</v>
          </cell>
          <cell r="AJ100">
            <v>366.46</v>
          </cell>
          <cell r="AK100">
            <v>6.18</v>
          </cell>
          <cell r="AL100">
            <v>0</v>
          </cell>
          <cell r="AM100">
            <v>0</v>
          </cell>
          <cell r="AN100">
            <v>0</v>
          </cell>
          <cell r="AP100">
            <v>9510.98</v>
          </cell>
          <cell r="AQ100">
            <v>0</v>
          </cell>
          <cell r="AR100">
            <v>0</v>
          </cell>
          <cell r="AS100">
            <v>0</v>
          </cell>
          <cell r="AT100">
            <v>49249.95</v>
          </cell>
          <cell r="AU100">
            <v>27073.01</v>
          </cell>
          <cell r="AV100">
            <v>2631.36</v>
          </cell>
          <cell r="AW100">
            <v>711.71</v>
          </cell>
          <cell r="AX100">
            <v>0</v>
          </cell>
          <cell r="AY100">
            <v>14.67</v>
          </cell>
          <cell r="AZ100">
            <v>0</v>
          </cell>
          <cell r="BA100">
            <v>0</v>
          </cell>
          <cell r="BC100">
            <v>35.229999999999997</v>
          </cell>
          <cell r="BE100">
            <v>0</v>
          </cell>
          <cell r="BF100">
            <v>8.43</v>
          </cell>
          <cell r="BG100">
            <v>22.51</v>
          </cell>
          <cell r="BH100">
            <v>391.15</v>
          </cell>
          <cell r="BI100">
            <v>38.94</v>
          </cell>
          <cell r="BJ100">
            <v>664.27</v>
          </cell>
          <cell r="BK100">
            <v>4413.99</v>
          </cell>
          <cell r="BL100">
            <v>14173.55</v>
          </cell>
        </row>
        <row r="102"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N102">
            <v>0</v>
          </cell>
          <cell r="P102">
            <v>1047886.2</v>
          </cell>
          <cell r="R102">
            <v>0</v>
          </cell>
          <cell r="W102">
            <v>595194.18000000005</v>
          </cell>
          <cell r="Z102">
            <v>452692.02</v>
          </cell>
          <cell r="AF102">
            <v>0</v>
          </cell>
          <cell r="AH102">
            <v>52859.64</v>
          </cell>
          <cell r="AI102">
            <v>192981.96</v>
          </cell>
          <cell r="AJ102">
            <v>3079.04</v>
          </cell>
          <cell r="AK102">
            <v>15254.15</v>
          </cell>
          <cell r="AL102">
            <v>0</v>
          </cell>
          <cell r="AM102">
            <v>0</v>
          </cell>
          <cell r="AN102">
            <v>0</v>
          </cell>
          <cell r="AP102">
            <v>3253.61</v>
          </cell>
          <cell r="AQ102">
            <v>0</v>
          </cell>
          <cell r="AR102">
            <v>0</v>
          </cell>
          <cell r="AS102">
            <v>0</v>
          </cell>
          <cell r="AT102">
            <v>4422.8900000000003</v>
          </cell>
          <cell r="AU102">
            <v>5677.86</v>
          </cell>
          <cell r="AV102">
            <v>148897.79999999999</v>
          </cell>
          <cell r="AW102">
            <v>95671.18</v>
          </cell>
          <cell r="AX102">
            <v>1238.47</v>
          </cell>
          <cell r="AY102">
            <v>3928.62</v>
          </cell>
          <cell r="AZ102">
            <v>0</v>
          </cell>
          <cell r="BA102">
            <v>0</v>
          </cell>
          <cell r="BC102">
            <v>16943.150000000001</v>
          </cell>
          <cell r="BE102">
            <v>0</v>
          </cell>
          <cell r="BF102">
            <v>9652.06</v>
          </cell>
          <cell r="BG102">
            <v>8919.1</v>
          </cell>
          <cell r="BH102">
            <v>9679.31</v>
          </cell>
          <cell r="BI102">
            <v>7986.04</v>
          </cell>
          <cell r="BJ102">
            <v>8501.33</v>
          </cell>
          <cell r="BK102">
            <v>6247.97</v>
          </cell>
          <cell r="BL102">
            <v>0</v>
          </cell>
        </row>
        <row r="103"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N103">
            <v>81756.289999999994</v>
          </cell>
          <cell r="P103">
            <v>2804735.93</v>
          </cell>
          <cell r="R103">
            <v>0</v>
          </cell>
          <cell r="W103">
            <v>1593076.15</v>
          </cell>
          <cell r="Z103">
            <v>1211659.78</v>
          </cell>
          <cell r="AF103">
            <v>0</v>
          </cell>
          <cell r="AH103">
            <v>141482.29999999999</v>
          </cell>
          <cell r="AI103">
            <v>516528.85</v>
          </cell>
          <cell r="AJ103">
            <v>8241.25</v>
          </cell>
          <cell r="AK103">
            <v>40828.720000000001</v>
          </cell>
          <cell r="AL103">
            <v>0</v>
          </cell>
          <cell r="AM103">
            <v>0</v>
          </cell>
          <cell r="AN103">
            <v>0</v>
          </cell>
          <cell r="AP103">
            <v>8708.51</v>
          </cell>
          <cell r="AQ103">
            <v>0</v>
          </cell>
          <cell r="AR103">
            <v>0</v>
          </cell>
          <cell r="AS103">
            <v>0</v>
          </cell>
          <cell r="AT103">
            <v>11838.16</v>
          </cell>
          <cell r="AU103">
            <v>15197.16</v>
          </cell>
          <cell r="AV103">
            <v>398534.7</v>
          </cell>
          <cell r="AW103">
            <v>256070.16</v>
          </cell>
          <cell r="AX103">
            <v>3314.84</v>
          </cell>
          <cell r="AY103">
            <v>10515.21</v>
          </cell>
          <cell r="AZ103">
            <v>0</v>
          </cell>
          <cell r="BA103">
            <v>0</v>
          </cell>
          <cell r="BC103">
            <v>45349.45</v>
          </cell>
          <cell r="BE103">
            <v>0</v>
          </cell>
          <cell r="BF103">
            <v>25834.37</v>
          </cell>
          <cell r="BG103">
            <v>23872.55</v>
          </cell>
          <cell r="BH103">
            <v>25907.31</v>
          </cell>
          <cell r="BI103">
            <v>21375.16</v>
          </cell>
          <cell r="BJ103">
            <v>22754.36</v>
          </cell>
          <cell r="BK103">
            <v>16723.09</v>
          </cell>
          <cell r="BL103">
            <v>0</v>
          </cell>
        </row>
        <row r="104">
          <cell r="G104">
            <v>159224.01</v>
          </cell>
          <cell r="H104">
            <v>0</v>
          </cell>
          <cell r="I104">
            <v>5990.78</v>
          </cell>
          <cell r="K104">
            <v>85197.48</v>
          </cell>
          <cell r="N104">
            <v>0</v>
          </cell>
          <cell r="P104">
            <v>957818.78</v>
          </cell>
          <cell r="R104">
            <v>0</v>
          </cell>
          <cell r="W104">
            <v>544036.32999999996</v>
          </cell>
          <cell r="Z104">
            <v>413782.45</v>
          </cell>
          <cell r="AF104">
            <v>0</v>
          </cell>
          <cell r="AH104">
            <v>70555.570000000007</v>
          </cell>
          <cell r="AI104">
            <v>257586.95</v>
          </cell>
          <cell r="AJ104">
            <v>4109.82</v>
          </cell>
          <cell r="AK104">
            <v>20360.810000000001</v>
          </cell>
          <cell r="AL104">
            <v>0</v>
          </cell>
          <cell r="AM104">
            <v>0</v>
          </cell>
          <cell r="AN104">
            <v>0</v>
          </cell>
          <cell r="AP104">
            <v>4342.84</v>
          </cell>
          <cell r="AQ104">
            <v>0</v>
          </cell>
          <cell r="AR104">
            <v>0</v>
          </cell>
          <cell r="AS104">
            <v>0</v>
          </cell>
          <cell r="AT104">
            <v>5903.55</v>
          </cell>
          <cell r="AU104">
            <v>7578.65</v>
          </cell>
          <cell r="AV104">
            <v>198744.63</v>
          </cell>
          <cell r="AW104">
            <v>127699.22</v>
          </cell>
          <cell r="AX104">
            <v>1653.07</v>
          </cell>
          <cell r="AY104">
            <v>5243.81</v>
          </cell>
          <cell r="AZ104">
            <v>0</v>
          </cell>
          <cell r="BA104">
            <v>0</v>
          </cell>
          <cell r="BC104">
            <v>22615.25</v>
          </cell>
          <cell r="BE104">
            <v>0</v>
          </cell>
          <cell r="BF104">
            <v>12883.3</v>
          </cell>
          <cell r="BG104">
            <v>11904.96</v>
          </cell>
          <cell r="BH104">
            <v>12919.68</v>
          </cell>
          <cell r="BI104">
            <v>10659.54</v>
          </cell>
          <cell r="BJ104">
            <v>11347.34</v>
          </cell>
          <cell r="BK104">
            <v>8339.61</v>
          </cell>
          <cell r="BL104">
            <v>0</v>
          </cell>
        </row>
        <row r="105">
          <cell r="G105">
            <v>125586.05</v>
          </cell>
          <cell r="H105">
            <v>0</v>
          </cell>
          <cell r="I105">
            <v>71.87</v>
          </cell>
          <cell r="K105">
            <v>459.74</v>
          </cell>
          <cell r="N105">
            <v>10080.83</v>
          </cell>
          <cell r="P105">
            <v>5359044.41</v>
          </cell>
          <cell r="R105">
            <v>0</v>
          </cell>
          <cell r="W105">
            <v>3043910.74</v>
          </cell>
          <cell r="Z105">
            <v>2315133.67</v>
          </cell>
          <cell r="AF105">
            <v>0</v>
          </cell>
          <cell r="AH105">
            <v>281532.63</v>
          </cell>
          <cell r="AI105">
            <v>1027829.78</v>
          </cell>
          <cell r="AJ105">
            <v>16399.09</v>
          </cell>
          <cell r="AK105">
            <v>81244.2</v>
          </cell>
          <cell r="AL105">
            <v>0</v>
          </cell>
          <cell r="AM105">
            <v>0</v>
          </cell>
          <cell r="AN105">
            <v>0</v>
          </cell>
          <cell r="AP105">
            <v>17328.86</v>
          </cell>
          <cell r="AQ105">
            <v>0</v>
          </cell>
          <cell r="AR105">
            <v>0</v>
          </cell>
          <cell r="AS105">
            <v>0</v>
          </cell>
          <cell r="AT105">
            <v>23556.5</v>
          </cell>
          <cell r="AU105">
            <v>30240.51</v>
          </cell>
          <cell r="AV105">
            <v>793035.74</v>
          </cell>
          <cell r="AW105">
            <v>509548.58</v>
          </cell>
          <cell r="AX105">
            <v>6596.14</v>
          </cell>
          <cell r="AY105">
            <v>20923.990000000002</v>
          </cell>
          <cell r="AZ105">
            <v>0</v>
          </cell>
          <cell r="BA105">
            <v>0</v>
          </cell>
          <cell r="BC105">
            <v>90239.93</v>
          </cell>
          <cell r="BE105">
            <v>0</v>
          </cell>
          <cell r="BF105">
            <v>51407.26</v>
          </cell>
          <cell r="BG105">
            <v>47503.47</v>
          </cell>
          <cell r="BH105">
            <v>51552.41</v>
          </cell>
          <cell r="BI105">
            <v>42533.97</v>
          </cell>
          <cell r="BJ105">
            <v>45278.42</v>
          </cell>
          <cell r="BK105">
            <v>33276.92</v>
          </cell>
          <cell r="BL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N106">
            <v>9516.59</v>
          </cell>
          <cell r="P106">
            <v>1294071.72</v>
          </cell>
          <cell r="R106">
            <v>0</v>
          </cell>
          <cell r="W106">
            <v>735026.34</v>
          </cell>
          <cell r="Z106">
            <v>559045.38</v>
          </cell>
          <cell r="AF106">
            <v>0</v>
          </cell>
          <cell r="AH106">
            <v>65278.25</v>
          </cell>
          <cell r="AI106">
            <v>238320.25</v>
          </cell>
          <cell r="AJ106">
            <v>3802.42</v>
          </cell>
          <cell r="AK106">
            <v>18837.88</v>
          </cell>
          <cell r="AL106">
            <v>0</v>
          </cell>
          <cell r="AM106">
            <v>0</v>
          </cell>
          <cell r="AN106">
            <v>0</v>
          </cell>
          <cell r="AP106">
            <v>4017.99</v>
          </cell>
          <cell r="AQ106">
            <v>0</v>
          </cell>
          <cell r="AR106">
            <v>0</v>
          </cell>
          <cell r="AS106">
            <v>0</v>
          </cell>
          <cell r="AT106">
            <v>5461.99</v>
          </cell>
          <cell r="AU106">
            <v>7011.79</v>
          </cell>
          <cell r="AV106">
            <v>183879.16</v>
          </cell>
          <cell r="AW106">
            <v>118147.72</v>
          </cell>
          <cell r="AX106">
            <v>1529.43</v>
          </cell>
          <cell r="AY106">
            <v>4851.59</v>
          </cell>
          <cell r="AZ106">
            <v>0</v>
          </cell>
          <cell r="BA106">
            <v>0</v>
          </cell>
          <cell r="BC106">
            <v>20923.7</v>
          </cell>
          <cell r="BE106">
            <v>0</v>
          </cell>
          <cell r="BF106">
            <v>11919.67</v>
          </cell>
          <cell r="BG106">
            <v>11014.51</v>
          </cell>
          <cell r="BH106">
            <v>11953.33</v>
          </cell>
          <cell r="BI106">
            <v>9862.24</v>
          </cell>
          <cell r="BJ106">
            <v>10498.59</v>
          </cell>
          <cell r="BK106">
            <v>7715.83</v>
          </cell>
          <cell r="BL106">
            <v>0</v>
          </cell>
        </row>
        <row r="107"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N107">
            <v>0</v>
          </cell>
          <cell r="P107">
            <v>0</v>
          </cell>
          <cell r="R107">
            <v>0</v>
          </cell>
          <cell r="W107">
            <v>0</v>
          </cell>
          <cell r="Z107">
            <v>0</v>
          </cell>
          <cell r="AF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C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G108">
            <v>14478.97</v>
          </cell>
          <cell r="H108">
            <v>0</v>
          </cell>
          <cell r="I108">
            <v>0</v>
          </cell>
          <cell r="K108">
            <v>0</v>
          </cell>
          <cell r="N108">
            <v>54304.45</v>
          </cell>
          <cell r="P108">
            <v>319970.83</v>
          </cell>
          <cell r="R108">
            <v>0</v>
          </cell>
          <cell r="W108">
            <v>181741.85</v>
          </cell>
          <cell r="Z108">
            <v>138228.98000000001</v>
          </cell>
          <cell r="AF108">
            <v>0</v>
          </cell>
          <cell r="AH108">
            <v>17426.510000000002</v>
          </cell>
          <cell r="AI108">
            <v>63621.39</v>
          </cell>
          <cell r="AJ108">
            <v>1015.08</v>
          </cell>
          <cell r="AK108">
            <v>5028.92</v>
          </cell>
          <cell r="AL108">
            <v>0</v>
          </cell>
          <cell r="AM108">
            <v>0</v>
          </cell>
          <cell r="AN108">
            <v>0</v>
          </cell>
          <cell r="AP108">
            <v>1072.6400000000001</v>
          </cell>
          <cell r="AQ108">
            <v>0</v>
          </cell>
          <cell r="AR108">
            <v>0</v>
          </cell>
          <cell r="AS108">
            <v>0</v>
          </cell>
          <cell r="AT108">
            <v>1458.12</v>
          </cell>
          <cell r="AU108">
            <v>1871.85</v>
          </cell>
          <cell r="AV108">
            <v>49087.93</v>
          </cell>
          <cell r="AW108">
            <v>31540.42</v>
          </cell>
          <cell r="AX108">
            <v>408.29</v>
          </cell>
          <cell r="AY108">
            <v>1295.17</v>
          </cell>
          <cell r="AZ108">
            <v>0</v>
          </cell>
          <cell r="BA108">
            <v>0</v>
          </cell>
          <cell r="BC108">
            <v>5585.73</v>
          </cell>
          <cell r="BE108">
            <v>0</v>
          </cell>
          <cell r="BF108">
            <v>3182.05</v>
          </cell>
          <cell r="BG108">
            <v>2940.41</v>
          </cell>
          <cell r="BH108">
            <v>3191.03</v>
          </cell>
          <cell r="BI108">
            <v>2632.8</v>
          </cell>
          <cell r="BJ108">
            <v>2802.68</v>
          </cell>
          <cell r="BK108">
            <v>2059.8000000000002</v>
          </cell>
          <cell r="BL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N109">
            <v>0</v>
          </cell>
          <cell r="P109">
            <v>2077257.98</v>
          </cell>
          <cell r="R109">
            <v>0</v>
          </cell>
          <cell r="W109">
            <v>1179872.27</v>
          </cell>
          <cell r="Z109">
            <v>897385.71</v>
          </cell>
          <cell r="AF109">
            <v>0</v>
          </cell>
          <cell r="AH109">
            <v>104785.34000000001</v>
          </cell>
          <cell r="AI109">
            <v>382554.26</v>
          </cell>
          <cell r="AJ109">
            <v>6103.68</v>
          </cell>
          <cell r="AK109">
            <v>30238.78</v>
          </cell>
          <cell r="AL109">
            <v>0</v>
          </cell>
          <cell r="AM109">
            <v>0</v>
          </cell>
          <cell r="AN109">
            <v>0</v>
          </cell>
          <cell r="AP109">
            <v>6449.74</v>
          </cell>
          <cell r="AQ109">
            <v>0</v>
          </cell>
          <cell r="AR109">
            <v>0</v>
          </cell>
          <cell r="AS109">
            <v>0</v>
          </cell>
          <cell r="AT109">
            <v>8767.64</v>
          </cell>
          <cell r="AU109">
            <v>11255.4</v>
          </cell>
          <cell r="AV109">
            <v>295164.82</v>
          </cell>
          <cell r="AW109">
            <v>189652</v>
          </cell>
          <cell r="AX109">
            <v>2455.06</v>
          </cell>
          <cell r="AY109">
            <v>7787.83</v>
          </cell>
          <cell r="AZ109">
            <v>0</v>
          </cell>
          <cell r="BA109">
            <v>0</v>
          </cell>
          <cell r="BC109">
            <v>33586.949999999997</v>
          </cell>
          <cell r="BE109">
            <v>0</v>
          </cell>
          <cell r="BF109">
            <v>19133.580000000002</v>
          </cell>
          <cell r="BG109">
            <v>17680.61</v>
          </cell>
          <cell r="BH109">
            <v>19187.61</v>
          </cell>
          <cell r="BI109">
            <v>15830.98</v>
          </cell>
          <cell r="BJ109">
            <v>16852.45</v>
          </cell>
          <cell r="BK109">
            <v>12385.54</v>
          </cell>
          <cell r="BL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N110">
            <v>0</v>
          </cell>
          <cell r="P110">
            <v>19645.490000000002</v>
          </cell>
          <cell r="R110">
            <v>0</v>
          </cell>
          <cell r="W110">
            <v>11158.54</v>
          </cell>
          <cell r="Z110">
            <v>8486.9500000000007</v>
          </cell>
          <cell r="AF110">
            <v>0</v>
          </cell>
          <cell r="AH110">
            <v>991</v>
          </cell>
          <cell r="AI110">
            <v>3617.97</v>
          </cell>
          <cell r="AJ110">
            <v>57.73</v>
          </cell>
          <cell r="AK110">
            <v>285.98</v>
          </cell>
          <cell r="AL110">
            <v>0</v>
          </cell>
          <cell r="AM110">
            <v>0</v>
          </cell>
          <cell r="AN110">
            <v>0</v>
          </cell>
          <cell r="AP110">
            <v>60.99</v>
          </cell>
          <cell r="AQ110">
            <v>0</v>
          </cell>
          <cell r="AR110">
            <v>0</v>
          </cell>
          <cell r="AS110">
            <v>0</v>
          </cell>
          <cell r="AT110">
            <v>82.92</v>
          </cell>
          <cell r="AU110">
            <v>106.45</v>
          </cell>
          <cell r="AV110">
            <v>2791.5</v>
          </cell>
          <cell r="AW110">
            <v>1793.62</v>
          </cell>
          <cell r="AX110">
            <v>23.22</v>
          </cell>
          <cell r="AY110">
            <v>73.650000000000006</v>
          </cell>
          <cell r="AZ110">
            <v>0</v>
          </cell>
          <cell r="BA110">
            <v>0</v>
          </cell>
          <cell r="BC110">
            <v>317.64</v>
          </cell>
          <cell r="BE110">
            <v>0</v>
          </cell>
          <cell r="BF110">
            <v>180.95</v>
          </cell>
          <cell r="BG110">
            <v>167.21</v>
          </cell>
          <cell r="BH110">
            <v>181.47</v>
          </cell>
          <cell r="BI110">
            <v>149.72</v>
          </cell>
          <cell r="BJ110">
            <v>159.38</v>
          </cell>
          <cell r="BK110">
            <v>117.14</v>
          </cell>
          <cell r="BL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N111">
            <v>0</v>
          </cell>
          <cell r="P111">
            <v>20040.009999999998</v>
          </cell>
          <cell r="R111">
            <v>0</v>
          </cell>
          <cell r="W111">
            <v>11382.63</v>
          </cell>
          <cell r="Z111">
            <v>8657.3799999999992</v>
          </cell>
          <cell r="AF111">
            <v>0</v>
          </cell>
          <cell r="AH111">
            <v>1010.91</v>
          </cell>
          <cell r="AI111">
            <v>3690.63</v>
          </cell>
          <cell r="AJ111">
            <v>58.88</v>
          </cell>
          <cell r="AK111">
            <v>291.72000000000003</v>
          </cell>
          <cell r="AL111">
            <v>0</v>
          </cell>
          <cell r="AM111">
            <v>0</v>
          </cell>
          <cell r="AN111">
            <v>0</v>
          </cell>
          <cell r="AP111">
            <v>62.24</v>
          </cell>
          <cell r="AQ111">
            <v>0</v>
          </cell>
          <cell r="AR111">
            <v>0</v>
          </cell>
          <cell r="AS111">
            <v>0</v>
          </cell>
          <cell r="AT111">
            <v>84.58</v>
          </cell>
          <cell r="AU111">
            <v>108.58</v>
          </cell>
          <cell r="AV111">
            <v>2847.55</v>
          </cell>
          <cell r="AW111">
            <v>1829.64</v>
          </cell>
          <cell r="AX111">
            <v>23.68</v>
          </cell>
          <cell r="AY111">
            <v>75.13</v>
          </cell>
          <cell r="AZ111">
            <v>0</v>
          </cell>
          <cell r="BA111">
            <v>0</v>
          </cell>
          <cell r="BC111">
            <v>324.02</v>
          </cell>
          <cell r="BE111">
            <v>0</v>
          </cell>
          <cell r="BF111">
            <v>184.59</v>
          </cell>
          <cell r="BG111">
            <v>170.57</v>
          </cell>
          <cell r="BH111">
            <v>185.11</v>
          </cell>
          <cell r="BI111">
            <v>152.72999999999999</v>
          </cell>
          <cell r="BJ111">
            <v>162.58000000000001</v>
          </cell>
          <cell r="BK111">
            <v>119.49</v>
          </cell>
          <cell r="BL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N112">
            <v>0</v>
          </cell>
          <cell r="P112">
            <v>0</v>
          </cell>
          <cell r="R112">
            <v>0</v>
          </cell>
          <cell r="W112">
            <v>0</v>
          </cell>
          <cell r="Z112">
            <v>0</v>
          </cell>
          <cell r="AF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C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N113">
            <v>0</v>
          </cell>
          <cell r="P113">
            <v>396415</v>
          </cell>
          <cell r="R113">
            <v>0</v>
          </cell>
          <cell r="W113">
            <v>225161.76</v>
          </cell>
          <cell r="Z113">
            <v>171253.24</v>
          </cell>
          <cell r="AF113">
            <v>0</v>
          </cell>
          <cell r="AH113">
            <v>19996.79</v>
          </cell>
          <cell r="AI113">
            <v>73005.009999999995</v>
          </cell>
          <cell r="AJ113">
            <v>1164.8</v>
          </cell>
          <cell r="AK113">
            <v>5770.64</v>
          </cell>
          <cell r="AL113">
            <v>0</v>
          </cell>
          <cell r="AM113">
            <v>0</v>
          </cell>
          <cell r="AN113">
            <v>0</v>
          </cell>
          <cell r="AP113">
            <v>1230.8399999999999</v>
          </cell>
          <cell r="AQ113">
            <v>0</v>
          </cell>
          <cell r="AR113">
            <v>0</v>
          </cell>
          <cell r="AS113">
            <v>0</v>
          </cell>
          <cell r="AT113">
            <v>1673.18</v>
          </cell>
          <cell r="AU113">
            <v>2147.9299999999998</v>
          </cell>
          <cell r="AV113">
            <v>56327.99</v>
          </cell>
          <cell r="AW113">
            <v>36192.370000000003</v>
          </cell>
          <cell r="AX113">
            <v>468.51</v>
          </cell>
          <cell r="AY113">
            <v>1486.2</v>
          </cell>
          <cell r="AZ113">
            <v>0</v>
          </cell>
          <cell r="BA113">
            <v>0</v>
          </cell>
          <cell r="BC113">
            <v>6409.59</v>
          </cell>
          <cell r="BE113">
            <v>0</v>
          </cell>
          <cell r="BF113">
            <v>3651.37</v>
          </cell>
          <cell r="BG113">
            <v>3374.09</v>
          </cell>
          <cell r="BH113">
            <v>3661.68</v>
          </cell>
          <cell r="BI113">
            <v>3021.12</v>
          </cell>
          <cell r="BJ113">
            <v>3216.05</v>
          </cell>
          <cell r="BK113">
            <v>2363.6</v>
          </cell>
          <cell r="BL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K114">
            <v>0</v>
          </cell>
          <cell r="N114">
            <v>0</v>
          </cell>
          <cell r="P114">
            <v>234743.74</v>
          </cell>
          <cell r="R114">
            <v>0</v>
          </cell>
          <cell r="W114">
            <v>133333.28</v>
          </cell>
          <cell r="Z114">
            <v>101410.46</v>
          </cell>
          <cell r="AF114">
            <v>0</v>
          </cell>
          <cell r="AH114">
            <v>11841.43</v>
          </cell>
          <cell r="AI114">
            <v>43231.13</v>
          </cell>
          <cell r="AJ114">
            <v>689.76</v>
          </cell>
          <cell r="AK114">
            <v>3417.18</v>
          </cell>
          <cell r="AL114">
            <v>0</v>
          </cell>
          <cell r="AM114">
            <v>0</v>
          </cell>
          <cell r="AN114">
            <v>0</v>
          </cell>
          <cell r="AP114">
            <v>728.85</v>
          </cell>
          <cell r="AQ114">
            <v>0</v>
          </cell>
          <cell r="AR114">
            <v>0</v>
          </cell>
          <cell r="AS114">
            <v>0</v>
          </cell>
          <cell r="AT114">
            <v>990.8</v>
          </cell>
          <cell r="AU114">
            <v>1271.93</v>
          </cell>
          <cell r="AV114">
            <v>33355.56</v>
          </cell>
          <cell r="AW114">
            <v>21431.919999999998</v>
          </cell>
          <cell r="AX114">
            <v>277.44</v>
          </cell>
          <cell r="AY114">
            <v>880.08</v>
          </cell>
          <cell r="AZ114">
            <v>0</v>
          </cell>
          <cell r="BA114">
            <v>0</v>
          </cell>
          <cell r="BC114">
            <v>3795.54</v>
          </cell>
          <cell r="BE114">
            <v>0</v>
          </cell>
          <cell r="BF114">
            <v>2162.2199999999998</v>
          </cell>
          <cell r="BG114">
            <v>1998.02</v>
          </cell>
          <cell r="BH114">
            <v>2168.33</v>
          </cell>
          <cell r="BI114">
            <v>1789</v>
          </cell>
          <cell r="BJ114">
            <v>1904.44</v>
          </cell>
          <cell r="BK114">
            <v>1399.65</v>
          </cell>
          <cell r="BL114">
            <v>0</v>
          </cell>
        </row>
        <row r="115">
          <cell r="G115">
            <v>434887.97</v>
          </cell>
          <cell r="H115">
            <v>0</v>
          </cell>
          <cell r="I115">
            <v>196164.09</v>
          </cell>
          <cell r="K115">
            <v>1546494.71</v>
          </cell>
          <cell r="N115">
            <v>4308872.3600000003</v>
          </cell>
          <cell r="P115">
            <v>3998650.0500000003</v>
          </cell>
          <cell r="R115">
            <v>0</v>
          </cell>
          <cell r="W115">
            <v>2271213.4700000002</v>
          </cell>
          <cell r="Z115">
            <v>1727436.58</v>
          </cell>
          <cell r="AF115">
            <v>0</v>
          </cell>
          <cell r="AH115">
            <v>395097.75</v>
          </cell>
          <cell r="AI115">
            <v>1442437.64</v>
          </cell>
          <cell r="AJ115">
            <v>23014.19</v>
          </cell>
          <cell r="AK115">
            <v>114016.64</v>
          </cell>
          <cell r="AL115">
            <v>0</v>
          </cell>
          <cell r="AM115">
            <v>0</v>
          </cell>
          <cell r="AN115">
            <v>0</v>
          </cell>
          <cell r="AP115">
            <v>24319.019999999997</v>
          </cell>
          <cell r="AQ115">
            <v>0</v>
          </cell>
          <cell r="AR115">
            <v>0</v>
          </cell>
          <cell r="AS115">
            <v>0</v>
          </cell>
          <cell r="AT115">
            <v>33058.769999999997</v>
          </cell>
          <cell r="AU115">
            <v>42438.99</v>
          </cell>
          <cell r="AV115">
            <v>1112931.94</v>
          </cell>
          <cell r="AW115">
            <v>715091.21</v>
          </cell>
          <cell r="AX115">
            <v>9256.9</v>
          </cell>
          <cell r="AY115">
            <v>29364.34</v>
          </cell>
          <cell r="AZ115">
            <v>0</v>
          </cell>
          <cell r="BA115">
            <v>0</v>
          </cell>
          <cell r="BC115">
            <v>126641.06</v>
          </cell>
          <cell r="BE115">
            <v>0</v>
          </cell>
          <cell r="BF115">
            <v>72144.009999999995</v>
          </cell>
          <cell r="BG115">
            <v>66665.509999999995</v>
          </cell>
          <cell r="BH115">
            <v>72347.72</v>
          </cell>
          <cell r="BI115">
            <v>59691.41</v>
          </cell>
          <cell r="BJ115">
            <v>63542.91</v>
          </cell>
          <cell r="BK115">
            <v>46700.23</v>
          </cell>
          <cell r="BL115">
            <v>0</v>
          </cell>
        </row>
        <row r="116">
          <cell r="G116">
            <v>28546.36</v>
          </cell>
          <cell r="H116">
            <v>0</v>
          </cell>
          <cell r="I116">
            <v>21546.38</v>
          </cell>
          <cell r="K116">
            <v>3110.63</v>
          </cell>
          <cell r="N116">
            <v>33770.160000000003</v>
          </cell>
          <cell r="P116">
            <v>574320.17000000004</v>
          </cell>
          <cell r="R116">
            <v>223455.82</v>
          </cell>
          <cell r="W116">
            <v>326211.02</v>
          </cell>
          <cell r="Z116">
            <v>248109.15</v>
          </cell>
          <cell r="AF116">
            <v>0</v>
          </cell>
          <cell r="AH116">
            <v>7624.9299999999994</v>
          </cell>
          <cell r="AI116">
            <v>120968.96000000001</v>
          </cell>
          <cell r="AJ116">
            <v>20789.96</v>
          </cell>
          <cell r="AK116">
            <v>4621.8599999999997</v>
          </cell>
          <cell r="AL116">
            <v>544.47</v>
          </cell>
          <cell r="AM116">
            <v>0</v>
          </cell>
          <cell r="AN116">
            <v>0</v>
          </cell>
          <cell r="AP116">
            <v>21390.58</v>
          </cell>
          <cell r="AQ116">
            <v>786.02</v>
          </cell>
          <cell r="AR116">
            <v>0</v>
          </cell>
          <cell r="AS116">
            <v>0</v>
          </cell>
          <cell r="AT116">
            <v>74616.94</v>
          </cell>
          <cell r="AU116">
            <v>10695.28</v>
          </cell>
          <cell r="AV116">
            <v>55835.62</v>
          </cell>
          <cell r="AW116">
            <v>31815.75</v>
          </cell>
          <cell r="AX116">
            <v>7859.03</v>
          </cell>
          <cell r="AY116">
            <v>9492.01</v>
          </cell>
          <cell r="AZ116">
            <v>139</v>
          </cell>
          <cell r="BA116">
            <v>0</v>
          </cell>
          <cell r="BC116">
            <v>4553.8500000000004</v>
          </cell>
          <cell r="BE116">
            <v>0</v>
          </cell>
          <cell r="BF116">
            <v>1281.08</v>
          </cell>
          <cell r="BG116">
            <v>1168.8900000000001</v>
          </cell>
          <cell r="BH116">
            <v>1337.29</v>
          </cell>
          <cell r="BI116">
            <v>1044.96</v>
          </cell>
          <cell r="BJ116">
            <v>1182.25</v>
          </cell>
          <cell r="BK116">
            <v>1014.93</v>
          </cell>
          <cell r="BL116">
            <v>650.73</v>
          </cell>
        </row>
        <row r="117">
          <cell r="G117">
            <v>154953.1</v>
          </cell>
          <cell r="H117">
            <v>0</v>
          </cell>
          <cell r="I117">
            <v>3208.07</v>
          </cell>
          <cell r="K117">
            <v>63143.839999999997</v>
          </cell>
          <cell r="N117">
            <v>134428.07</v>
          </cell>
          <cell r="P117">
            <v>386151</v>
          </cell>
          <cell r="R117">
            <v>0</v>
          </cell>
          <cell r="W117">
            <v>219331.86</v>
          </cell>
          <cell r="Z117">
            <v>166819.14000000001</v>
          </cell>
          <cell r="AF117">
            <v>0</v>
          </cell>
          <cell r="AH117">
            <v>39133.279999999999</v>
          </cell>
          <cell r="AI117">
            <v>142869.29</v>
          </cell>
          <cell r="AJ117">
            <v>2279.4899999999998</v>
          </cell>
          <cell r="AK117">
            <v>11293.02</v>
          </cell>
          <cell r="AL117">
            <v>0</v>
          </cell>
          <cell r="AM117">
            <v>0</v>
          </cell>
          <cell r="AN117">
            <v>0</v>
          </cell>
          <cell r="AP117">
            <v>2408.73</v>
          </cell>
          <cell r="AQ117">
            <v>0</v>
          </cell>
          <cell r="AR117">
            <v>0</v>
          </cell>
          <cell r="AS117">
            <v>0</v>
          </cell>
          <cell r="AT117">
            <v>3274.38</v>
          </cell>
          <cell r="AU117">
            <v>4203.46</v>
          </cell>
          <cell r="AV117">
            <v>110232.7</v>
          </cell>
          <cell r="AW117">
            <v>70827.72</v>
          </cell>
          <cell r="AX117">
            <v>916.87</v>
          </cell>
          <cell r="AY117">
            <v>2908.45</v>
          </cell>
          <cell r="AZ117">
            <v>0</v>
          </cell>
          <cell r="BA117">
            <v>0</v>
          </cell>
          <cell r="BC117">
            <v>12543.44</v>
          </cell>
          <cell r="BE117">
            <v>0</v>
          </cell>
          <cell r="BF117">
            <v>7145.66</v>
          </cell>
          <cell r="BG117">
            <v>6603.03</v>
          </cell>
          <cell r="BH117">
            <v>7165.83</v>
          </cell>
          <cell r="BI117">
            <v>5912.26</v>
          </cell>
          <cell r="BJ117">
            <v>6293.74</v>
          </cell>
          <cell r="BK117">
            <v>4625.5200000000004</v>
          </cell>
          <cell r="BL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N118">
            <v>0</v>
          </cell>
          <cell r="P118">
            <v>0</v>
          </cell>
          <cell r="R118">
            <v>0</v>
          </cell>
          <cell r="W118">
            <v>0</v>
          </cell>
          <cell r="Z118">
            <v>0</v>
          </cell>
          <cell r="AF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C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N119">
            <v>0</v>
          </cell>
          <cell r="P119">
            <v>0</v>
          </cell>
          <cell r="R119">
            <v>0</v>
          </cell>
          <cell r="W119">
            <v>0</v>
          </cell>
          <cell r="Z119">
            <v>0</v>
          </cell>
          <cell r="AF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C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K120">
            <v>1047.6400000000001</v>
          </cell>
          <cell r="N120">
            <v>0</v>
          </cell>
          <cell r="P120">
            <v>6634.25</v>
          </cell>
          <cell r="R120">
            <v>0</v>
          </cell>
          <cell r="W120">
            <v>3768.22</v>
          </cell>
          <cell r="Z120">
            <v>2866.03</v>
          </cell>
          <cell r="AF120">
            <v>0</v>
          </cell>
          <cell r="AH120">
            <v>427.69</v>
          </cell>
          <cell r="AI120">
            <v>1561.47</v>
          </cell>
          <cell r="AJ120">
            <v>24.91</v>
          </cell>
          <cell r="AK120">
            <v>123.43</v>
          </cell>
          <cell r="AL120">
            <v>0</v>
          </cell>
          <cell r="AM120">
            <v>0</v>
          </cell>
          <cell r="AN120">
            <v>0</v>
          </cell>
          <cell r="AP120">
            <v>26.319999999999997</v>
          </cell>
          <cell r="AQ120">
            <v>0</v>
          </cell>
          <cell r="AR120">
            <v>0</v>
          </cell>
          <cell r="AS120">
            <v>0</v>
          </cell>
          <cell r="AT120">
            <v>35.79</v>
          </cell>
          <cell r="AU120">
            <v>45.94</v>
          </cell>
          <cell r="AV120">
            <v>1204.77</v>
          </cell>
          <cell r="AW120">
            <v>774.1</v>
          </cell>
          <cell r="AX120">
            <v>10.02</v>
          </cell>
          <cell r="AY120">
            <v>31.79</v>
          </cell>
          <cell r="AZ120">
            <v>0</v>
          </cell>
          <cell r="BA120">
            <v>0</v>
          </cell>
          <cell r="BC120">
            <v>137.08000000000001</v>
          </cell>
          <cell r="BE120">
            <v>0</v>
          </cell>
          <cell r="BF120">
            <v>78.099999999999994</v>
          </cell>
          <cell r="BG120">
            <v>72.17</v>
          </cell>
          <cell r="BH120">
            <v>78.319999999999993</v>
          </cell>
          <cell r="BI120">
            <v>64.62</v>
          </cell>
          <cell r="BJ120">
            <v>68.790000000000006</v>
          </cell>
          <cell r="BK120">
            <v>50.55</v>
          </cell>
          <cell r="BL120">
            <v>0</v>
          </cell>
        </row>
        <row r="121"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N121">
            <v>0</v>
          </cell>
          <cell r="P121">
            <v>0</v>
          </cell>
          <cell r="R121">
            <v>0</v>
          </cell>
          <cell r="W121">
            <v>0</v>
          </cell>
          <cell r="Z121">
            <v>0</v>
          </cell>
          <cell r="AF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C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N122">
            <v>729109.91</v>
          </cell>
          <cell r="P122">
            <v>346374.1</v>
          </cell>
          <cell r="R122">
            <v>0</v>
          </cell>
          <cell r="W122">
            <v>196738.78</v>
          </cell>
          <cell r="Z122">
            <v>149635.32</v>
          </cell>
          <cell r="AF122">
            <v>0</v>
          </cell>
          <cell r="AH122">
            <v>17472.52</v>
          </cell>
          <cell r="AI122">
            <v>63789.33</v>
          </cell>
          <cell r="AJ122">
            <v>1017.76</v>
          </cell>
          <cell r="AK122">
            <v>5042.1899999999996</v>
          </cell>
          <cell r="AL122">
            <v>0</v>
          </cell>
          <cell r="AM122">
            <v>0</v>
          </cell>
          <cell r="AN122">
            <v>0</v>
          </cell>
          <cell r="AP122">
            <v>1075.47</v>
          </cell>
          <cell r="AQ122">
            <v>0</v>
          </cell>
          <cell r="AR122">
            <v>0</v>
          </cell>
          <cell r="AS122">
            <v>0</v>
          </cell>
          <cell r="AT122">
            <v>1461.97</v>
          </cell>
          <cell r="AU122">
            <v>1876.79</v>
          </cell>
          <cell r="AV122">
            <v>49217.5</v>
          </cell>
          <cell r="AW122">
            <v>31623.68</v>
          </cell>
          <cell r="AX122">
            <v>409.37</v>
          </cell>
          <cell r="AY122">
            <v>1298.5899999999999</v>
          </cell>
          <cell r="AZ122">
            <v>0</v>
          </cell>
          <cell r="BA122">
            <v>0</v>
          </cell>
          <cell r="BC122">
            <v>5600.4699999999993</v>
          </cell>
          <cell r="BE122">
            <v>0</v>
          </cell>
          <cell r="BF122">
            <v>3190.45</v>
          </cell>
          <cell r="BG122">
            <v>2948.17</v>
          </cell>
          <cell r="BH122">
            <v>3199.45</v>
          </cell>
          <cell r="BI122">
            <v>2639.75</v>
          </cell>
          <cell r="BJ122">
            <v>2810.08</v>
          </cell>
          <cell r="BK122">
            <v>2065.2399999999998</v>
          </cell>
          <cell r="BL122">
            <v>0</v>
          </cell>
        </row>
        <row r="123">
          <cell r="G123">
            <v>0</v>
          </cell>
          <cell r="H123">
            <v>0</v>
          </cell>
          <cell r="I123">
            <v>0</v>
          </cell>
          <cell r="K123">
            <v>1428.72</v>
          </cell>
          <cell r="N123">
            <v>144164.03</v>
          </cell>
          <cell r="P123">
            <v>241261.39</v>
          </cell>
          <cell r="R123">
            <v>0</v>
          </cell>
          <cell r="W123">
            <v>137035.28</v>
          </cell>
          <cell r="Z123">
            <v>104226.11</v>
          </cell>
          <cell r="AF123">
            <v>0</v>
          </cell>
          <cell r="AH123">
            <v>12297.09</v>
          </cell>
          <cell r="AI123">
            <v>44894.68</v>
          </cell>
          <cell r="AJ123">
            <v>716.3</v>
          </cell>
          <cell r="AK123">
            <v>3548.67</v>
          </cell>
          <cell r="AL123">
            <v>0</v>
          </cell>
          <cell r="AM123">
            <v>0</v>
          </cell>
          <cell r="AN123">
            <v>0</v>
          </cell>
          <cell r="AP123">
            <v>756.91</v>
          </cell>
          <cell r="AQ123">
            <v>0</v>
          </cell>
          <cell r="AR123">
            <v>0</v>
          </cell>
          <cell r="AS123">
            <v>0</v>
          </cell>
          <cell r="AT123">
            <v>1028.93</v>
          </cell>
          <cell r="AU123">
            <v>1320.88</v>
          </cell>
          <cell r="AV123">
            <v>34639.089999999997</v>
          </cell>
          <cell r="AW123">
            <v>22256.63</v>
          </cell>
          <cell r="AX123">
            <v>288.11</v>
          </cell>
          <cell r="AY123">
            <v>913.94</v>
          </cell>
          <cell r="AZ123">
            <v>0</v>
          </cell>
          <cell r="BA123">
            <v>0</v>
          </cell>
          <cell r="BC123">
            <v>3941.6</v>
          </cell>
          <cell r="BE123">
            <v>0</v>
          </cell>
          <cell r="BF123">
            <v>2245.42</v>
          </cell>
          <cell r="BG123">
            <v>2074.91</v>
          </cell>
          <cell r="BH123">
            <v>2251.7600000000002</v>
          </cell>
          <cell r="BI123">
            <v>1857.85</v>
          </cell>
          <cell r="BJ123">
            <v>1977.72</v>
          </cell>
          <cell r="BK123">
            <v>1453.51</v>
          </cell>
          <cell r="BL123">
            <v>0</v>
          </cell>
        </row>
        <row r="125">
          <cell r="G125">
            <v>18442743.780000001</v>
          </cell>
          <cell r="H125">
            <v>0</v>
          </cell>
          <cell r="I125">
            <v>4296165.68</v>
          </cell>
          <cell r="K125">
            <v>1245956.57</v>
          </cell>
          <cell r="N125">
            <v>14829378</v>
          </cell>
          <cell r="P125">
            <v>925609.74</v>
          </cell>
          <cell r="R125">
            <v>0</v>
          </cell>
          <cell r="W125">
            <v>525741.76</v>
          </cell>
          <cell r="Z125">
            <v>399867.98</v>
          </cell>
          <cell r="AF125">
            <v>0</v>
          </cell>
          <cell r="AH125">
            <v>1766510.9</v>
          </cell>
          <cell r="AI125">
            <v>8152762.46</v>
          </cell>
          <cell r="AJ125">
            <v>125557.54</v>
          </cell>
          <cell r="AK125">
            <v>666849.49</v>
          </cell>
          <cell r="AL125">
            <v>0</v>
          </cell>
          <cell r="AM125">
            <v>0</v>
          </cell>
          <cell r="AN125">
            <v>0</v>
          </cell>
          <cell r="AP125">
            <v>53627.25</v>
          </cell>
          <cell r="AQ125">
            <v>0</v>
          </cell>
          <cell r="AR125">
            <v>0</v>
          </cell>
          <cell r="AS125">
            <v>0</v>
          </cell>
          <cell r="AT125">
            <v>115766.78</v>
          </cell>
          <cell r="AU125">
            <v>102147.15</v>
          </cell>
          <cell r="AV125">
            <v>6640508.2199999997</v>
          </cell>
          <cell r="AW125">
            <v>4155170.9</v>
          </cell>
          <cell r="AX125">
            <v>17024.52</v>
          </cell>
          <cell r="AY125">
            <v>170245.26</v>
          </cell>
          <cell r="AZ125">
            <v>0</v>
          </cell>
          <cell r="BA125">
            <v>0</v>
          </cell>
          <cell r="BC125">
            <v>777367.28</v>
          </cell>
          <cell r="BE125">
            <v>0</v>
          </cell>
          <cell r="BF125">
            <v>434677.11</v>
          </cell>
          <cell r="BG125">
            <v>362277.3</v>
          </cell>
          <cell r="BH125">
            <v>299272.56</v>
          </cell>
          <cell r="BI125">
            <v>322899.34000000003</v>
          </cell>
          <cell r="BJ125">
            <v>221934.23</v>
          </cell>
          <cell r="BK125">
            <v>126009.5</v>
          </cell>
          <cell r="BL125">
            <v>0</v>
          </cell>
        </row>
        <row r="126">
          <cell r="G126">
            <v>570968.99</v>
          </cell>
          <cell r="H126">
            <v>0</v>
          </cell>
          <cell r="I126">
            <v>662002.59</v>
          </cell>
          <cell r="K126">
            <v>0</v>
          </cell>
          <cell r="N126">
            <v>4975788.17</v>
          </cell>
          <cell r="P126">
            <v>215872.06</v>
          </cell>
          <cell r="R126">
            <v>0</v>
          </cell>
          <cell r="W126">
            <v>122614.26</v>
          </cell>
          <cell r="Z126">
            <v>93257.8</v>
          </cell>
          <cell r="AF126">
            <v>0</v>
          </cell>
          <cell r="AH126">
            <v>97698.79</v>
          </cell>
          <cell r="AI126">
            <v>450897.4</v>
          </cell>
          <cell r="AJ126">
            <v>6944.1</v>
          </cell>
          <cell r="AK126">
            <v>36880.839999999997</v>
          </cell>
          <cell r="AL126">
            <v>0</v>
          </cell>
          <cell r="AM126">
            <v>0</v>
          </cell>
          <cell r="AN126">
            <v>0</v>
          </cell>
          <cell r="AP126">
            <v>2965.91</v>
          </cell>
          <cell r="AQ126">
            <v>0</v>
          </cell>
          <cell r="AR126">
            <v>0</v>
          </cell>
          <cell r="AS126">
            <v>0</v>
          </cell>
          <cell r="AT126">
            <v>6402.61</v>
          </cell>
          <cell r="AU126">
            <v>5649.36</v>
          </cell>
          <cell r="AV126">
            <v>367260.54</v>
          </cell>
          <cell r="AW126">
            <v>229806.25</v>
          </cell>
          <cell r="AX126">
            <v>941.56</v>
          </cell>
          <cell r="AY126">
            <v>9415.6</v>
          </cell>
          <cell r="AZ126">
            <v>0</v>
          </cell>
          <cell r="BA126">
            <v>0</v>
          </cell>
          <cell r="BC126">
            <v>42993.159999999996</v>
          </cell>
          <cell r="BE126">
            <v>0</v>
          </cell>
          <cell r="BF126">
            <v>24040.29</v>
          </cell>
          <cell r="BG126">
            <v>20036.14</v>
          </cell>
          <cell r="BH126">
            <v>16551.59</v>
          </cell>
          <cell r="BI126">
            <v>17858.3</v>
          </cell>
          <cell r="BJ126">
            <v>12274.31</v>
          </cell>
          <cell r="BK126">
            <v>6969.09</v>
          </cell>
          <cell r="BL126">
            <v>0</v>
          </cell>
        </row>
        <row r="127">
          <cell r="G127">
            <v>23251092.93</v>
          </cell>
          <cell r="H127">
            <v>0</v>
          </cell>
          <cell r="I127">
            <v>3082055.25</v>
          </cell>
          <cell r="K127">
            <v>1786872.51</v>
          </cell>
          <cell r="N127">
            <v>20494688.27</v>
          </cell>
          <cell r="P127">
            <v>1976958.77</v>
          </cell>
          <cell r="R127">
            <v>0</v>
          </cell>
          <cell r="W127">
            <v>1122902.81</v>
          </cell>
          <cell r="Z127">
            <v>854055.96</v>
          </cell>
          <cell r="AF127">
            <v>0</v>
          </cell>
          <cell r="AH127">
            <v>2107574.94</v>
          </cell>
          <cell r="AI127">
            <v>9726833.8300000001</v>
          </cell>
          <cell r="AJ127">
            <v>149799.20000000001</v>
          </cell>
          <cell r="AK127">
            <v>795599.55</v>
          </cell>
          <cell r="AL127">
            <v>0</v>
          </cell>
          <cell r="AM127">
            <v>0</v>
          </cell>
          <cell r="AN127">
            <v>0</v>
          </cell>
          <cell r="AP127">
            <v>63981.18</v>
          </cell>
          <cell r="AQ127">
            <v>0</v>
          </cell>
          <cell r="AR127">
            <v>0</v>
          </cell>
          <cell r="AS127">
            <v>0</v>
          </cell>
          <cell r="AT127">
            <v>138118.12</v>
          </cell>
          <cell r="AU127">
            <v>121868.93</v>
          </cell>
          <cell r="AV127">
            <v>7922605.4100000001</v>
          </cell>
          <cell r="AW127">
            <v>4957418.68</v>
          </cell>
          <cell r="AX127">
            <v>20311.490000000002</v>
          </cell>
          <cell r="AY127">
            <v>203114.87</v>
          </cell>
          <cell r="AZ127">
            <v>0</v>
          </cell>
          <cell r="BA127">
            <v>0</v>
          </cell>
          <cell r="BC127">
            <v>927455.26</v>
          </cell>
          <cell r="BE127">
            <v>0</v>
          </cell>
          <cell r="BF127">
            <v>518601.16</v>
          </cell>
          <cell r="BG127">
            <v>432222.96</v>
          </cell>
          <cell r="BH127">
            <v>357053.75</v>
          </cell>
          <cell r="BI127">
            <v>385242.21</v>
          </cell>
          <cell r="BJ127">
            <v>264783.53999999998</v>
          </cell>
          <cell r="BK127">
            <v>150338.42000000001</v>
          </cell>
          <cell r="BL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N128">
            <v>0</v>
          </cell>
          <cell r="P128">
            <v>564377.87</v>
          </cell>
          <cell r="R128">
            <v>0</v>
          </cell>
          <cell r="W128">
            <v>320563.84000000003</v>
          </cell>
          <cell r="Z128">
            <v>243814.03</v>
          </cell>
          <cell r="AF128">
            <v>0</v>
          </cell>
          <cell r="AH128">
            <v>23103.45</v>
          </cell>
          <cell r="AI128">
            <v>106626.52</v>
          </cell>
          <cell r="AJ128">
            <v>1642.11</v>
          </cell>
          <cell r="AK128">
            <v>8721.44</v>
          </cell>
          <cell r="AL128">
            <v>0</v>
          </cell>
          <cell r="AM128">
            <v>0</v>
          </cell>
          <cell r="AN128">
            <v>0</v>
          </cell>
          <cell r="AP128">
            <v>701.36</v>
          </cell>
          <cell r="AQ128">
            <v>0</v>
          </cell>
          <cell r="AR128">
            <v>0</v>
          </cell>
          <cell r="AS128">
            <v>0</v>
          </cell>
          <cell r="AT128">
            <v>1514.06</v>
          </cell>
          <cell r="AU128">
            <v>1335.94</v>
          </cell>
          <cell r="AV128">
            <v>86848.39</v>
          </cell>
          <cell r="AW128">
            <v>54343.72</v>
          </cell>
          <cell r="AX128">
            <v>222.66</v>
          </cell>
          <cell r="AY128">
            <v>2226.5700000000002</v>
          </cell>
          <cell r="AZ128">
            <v>0</v>
          </cell>
          <cell r="BA128">
            <v>0</v>
          </cell>
          <cell r="BC128">
            <v>10166.870000000001</v>
          </cell>
          <cell r="BE128">
            <v>0</v>
          </cell>
          <cell r="BF128">
            <v>5684.96</v>
          </cell>
          <cell r="BG128">
            <v>4738.07</v>
          </cell>
          <cell r="BH128">
            <v>3914.06</v>
          </cell>
          <cell r="BI128">
            <v>4223.0600000000004</v>
          </cell>
          <cell r="BJ128">
            <v>2902.58</v>
          </cell>
          <cell r="BK128">
            <v>1648.02</v>
          </cell>
          <cell r="BL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N129">
            <v>0</v>
          </cell>
          <cell r="P129">
            <v>0</v>
          </cell>
          <cell r="R129">
            <v>0</v>
          </cell>
          <cell r="W129">
            <v>0</v>
          </cell>
          <cell r="Z129">
            <v>0</v>
          </cell>
          <cell r="AF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C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N130">
            <v>0</v>
          </cell>
          <cell r="P130">
            <v>641777.28</v>
          </cell>
          <cell r="R130">
            <v>0</v>
          </cell>
          <cell r="W130">
            <v>364526.32</v>
          </cell>
          <cell r="Z130">
            <v>277250.96000000002</v>
          </cell>
          <cell r="AF130">
            <v>0</v>
          </cell>
          <cell r="AH130">
            <v>72712.11</v>
          </cell>
          <cell r="AI130">
            <v>162565.29</v>
          </cell>
          <cell r="AJ130">
            <v>2233.86</v>
          </cell>
          <cell r="AK130">
            <v>6701.58</v>
          </cell>
          <cell r="AL130">
            <v>0</v>
          </cell>
          <cell r="AM130">
            <v>0</v>
          </cell>
          <cell r="AN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3650.9900000000002</v>
          </cell>
          <cell r="AU130">
            <v>2510.0700000000002</v>
          </cell>
          <cell r="AV130">
            <v>38956.239999999998</v>
          </cell>
          <cell r="AW130">
            <v>56666.54</v>
          </cell>
          <cell r="AX130">
            <v>0</v>
          </cell>
          <cell r="AY130">
            <v>3651.01</v>
          </cell>
          <cell r="AZ130">
            <v>0</v>
          </cell>
          <cell r="BA130">
            <v>0</v>
          </cell>
          <cell r="BC130">
            <v>4463.59</v>
          </cell>
          <cell r="BE130">
            <v>0</v>
          </cell>
          <cell r="BF130">
            <v>0</v>
          </cell>
          <cell r="BG130">
            <v>0</v>
          </cell>
          <cell r="BH130">
            <v>5951.45</v>
          </cell>
          <cell r="BI130">
            <v>1487.86</v>
          </cell>
          <cell r="BJ130">
            <v>0</v>
          </cell>
          <cell r="BK130">
            <v>2975.73</v>
          </cell>
          <cell r="BL130">
            <v>0</v>
          </cell>
        </row>
        <row r="131">
          <cell r="G131">
            <v>3544614.15</v>
          </cell>
          <cell r="H131">
            <v>0</v>
          </cell>
          <cell r="I131">
            <v>856093.05</v>
          </cell>
          <cell r="K131">
            <v>1585149.65</v>
          </cell>
          <cell r="N131">
            <v>2556240.02</v>
          </cell>
          <cell r="P131">
            <v>469973.13</v>
          </cell>
          <cell r="R131">
            <v>0</v>
          </cell>
          <cell r="W131">
            <v>266942.42</v>
          </cell>
          <cell r="Z131">
            <v>203030.71</v>
          </cell>
          <cell r="AF131">
            <v>0</v>
          </cell>
          <cell r="AH131">
            <v>1247246.6499999999</v>
          </cell>
          <cell r="AI131">
            <v>2788517.78</v>
          </cell>
          <cell r="AJ131">
            <v>38317.870000000003</v>
          </cell>
          <cell r="AK131">
            <v>114953.61</v>
          </cell>
          <cell r="AL131">
            <v>0</v>
          </cell>
          <cell r="AM131">
            <v>0</v>
          </cell>
          <cell r="AN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62626.51</v>
          </cell>
          <cell r="AU131">
            <v>43055.72</v>
          </cell>
          <cell r="AV131">
            <v>668224.79</v>
          </cell>
          <cell r="AW131">
            <v>972013.44</v>
          </cell>
          <cell r="AX131">
            <v>0</v>
          </cell>
          <cell r="AY131">
            <v>62626.5</v>
          </cell>
          <cell r="AZ131">
            <v>0</v>
          </cell>
          <cell r="BA131">
            <v>0</v>
          </cell>
          <cell r="BC131">
            <v>76564.92</v>
          </cell>
          <cell r="BE131">
            <v>0</v>
          </cell>
          <cell r="BF131">
            <v>0</v>
          </cell>
          <cell r="BG131">
            <v>0</v>
          </cell>
          <cell r="BH131">
            <v>102086.56</v>
          </cell>
          <cell r="BI131">
            <v>25521.64</v>
          </cell>
          <cell r="BJ131">
            <v>0</v>
          </cell>
          <cell r="BK131">
            <v>51043.28</v>
          </cell>
          <cell r="BL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K132">
            <v>204893.06</v>
          </cell>
          <cell r="N132">
            <v>298115.36</v>
          </cell>
          <cell r="P132">
            <v>442334.36</v>
          </cell>
          <cell r="R132">
            <v>0</v>
          </cell>
          <cell r="W132">
            <v>251243.73</v>
          </cell>
          <cell r="Z132">
            <v>191090.63</v>
          </cell>
          <cell r="AF132">
            <v>0</v>
          </cell>
          <cell r="AH132">
            <v>65721.200000000012</v>
          </cell>
          <cell r="AI132">
            <v>52648.83</v>
          </cell>
          <cell r="AJ132">
            <v>1604.42</v>
          </cell>
          <cell r="AK132">
            <v>8127.97</v>
          </cell>
          <cell r="AL132">
            <v>0</v>
          </cell>
          <cell r="AM132">
            <v>0</v>
          </cell>
          <cell r="AN132">
            <v>0</v>
          </cell>
          <cell r="AP132">
            <v>17944.169999999998</v>
          </cell>
          <cell r="AQ132">
            <v>0</v>
          </cell>
          <cell r="AR132">
            <v>0</v>
          </cell>
          <cell r="AS132">
            <v>0</v>
          </cell>
          <cell r="AT132">
            <v>14929.6</v>
          </cell>
          <cell r="AU132">
            <v>30725.31</v>
          </cell>
          <cell r="AV132">
            <v>81995.199999999997</v>
          </cell>
          <cell r="AW132">
            <v>39388.89</v>
          </cell>
          <cell r="AX132">
            <v>8393.84</v>
          </cell>
          <cell r="AY132">
            <v>0</v>
          </cell>
          <cell r="AZ132">
            <v>0</v>
          </cell>
          <cell r="BA132">
            <v>0</v>
          </cell>
          <cell r="BC132">
            <v>5788.62</v>
          </cell>
          <cell r="BE132">
            <v>0</v>
          </cell>
          <cell r="BF132">
            <v>8054.34</v>
          </cell>
          <cell r="BG132">
            <v>15031.56</v>
          </cell>
          <cell r="BH132">
            <v>25973.87</v>
          </cell>
          <cell r="BI132">
            <v>11578.18</v>
          </cell>
          <cell r="BJ132">
            <v>37513.03</v>
          </cell>
          <cell r="BK132">
            <v>30717.759999999998</v>
          </cell>
          <cell r="BL132">
            <v>0</v>
          </cell>
        </row>
        <row r="133">
          <cell r="G133">
            <v>6396.69</v>
          </cell>
          <cell r="H133">
            <v>0</v>
          </cell>
          <cell r="I133">
            <v>224556.84</v>
          </cell>
          <cell r="K133">
            <v>1040490.02</v>
          </cell>
          <cell r="N133">
            <v>3089014.39</v>
          </cell>
          <cell r="P133">
            <v>4270942.8099999996</v>
          </cell>
          <cell r="R133">
            <v>0</v>
          </cell>
          <cell r="W133">
            <v>2425874.41</v>
          </cell>
          <cell r="Z133">
            <v>1845068.4</v>
          </cell>
          <cell r="AF133">
            <v>0</v>
          </cell>
          <cell r="AH133">
            <v>266470.43</v>
          </cell>
          <cell r="AI133">
            <v>1229808.55</v>
          </cell>
          <cell r="AJ133">
            <v>18939.810000000001</v>
          </cell>
          <cell r="AK133">
            <v>100591.33</v>
          </cell>
          <cell r="AL133">
            <v>0</v>
          </cell>
          <cell r="AM133">
            <v>0</v>
          </cell>
          <cell r="AN133">
            <v>0</v>
          </cell>
          <cell r="AP133">
            <v>8089.44</v>
          </cell>
          <cell r="AQ133">
            <v>0</v>
          </cell>
          <cell r="AR133">
            <v>0</v>
          </cell>
          <cell r="AS133">
            <v>0</v>
          </cell>
          <cell r="AT133">
            <v>17462.91</v>
          </cell>
          <cell r="AU133">
            <v>15408.45</v>
          </cell>
          <cell r="AV133">
            <v>1001691.62</v>
          </cell>
          <cell r="AW133">
            <v>626789.35</v>
          </cell>
          <cell r="AX133">
            <v>2568.08</v>
          </cell>
          <cell r="AY133">
            <v>25680.75</v>
          </cell>
          <cell r="AZ133">
            <v>0</v>
          </cell>
          <cell r="BA133">
            <v>0</v>
          </cell>
          <cell r="BC133">
            <v>117262.45</v>
          </cell>
          <cell r="BE133">
            <v>0</v>
          </cell>
          <cell r="BF133">
            <v>65569.14</v>
          </cell>
          <cell r="BG133">
            <v>54647.95</v>
          </cell>
          <cell r="BH133">
            <v>45143.96</v>
          </cell>
          <cell r="BI133">
            <v>48707.95</v>
          </cell>
          <cell r="BJ133">
            <v>33477.81</v>
          </cell>
          <cell r="BK133">
            <v>19007.98</v>
          </cell>
          <cell r="BL133">
            <v>0</v>
          </cell>
        </row>
        <row r="134"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N134">
            <v>0</v>
          </cell>
          <cell r="P134">
            <v>0</v>
          </cell>
          <cell r="R134">
            <v>0</v>
          </cell>
          <cell r="W134">
            <v>0</v>
          </cell>
          <cell r="Z134">
            <v>0</v>
          </cell>
          <cell r="AF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C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N135">
            <v>0</v>
          </cell>
          <cell r="P135">
            <v>0</v>
          </cell>
          <cell r="R135">
            <v>0</v>
          </cell>
          <cell r="W135">
            <v>0</v>
          </cell>
          <cell r="Z135">
            <v>0</v>
          </cell>
          <cell r="AF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C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N136">
            <v>0</v>
          </cell>
          <cell r="P136">
            <v>1230367.26</v>
          </cell>
          <cell r="R136">
            <v>0</v>
          </cell>
          <cell r="W136">
            <v>698842.52</v>
          </cell>
          <cell r="Z136">
            <v>531524.74</v>
          </cell>
          <cell r="AF136">
            <v>0</v>
          </cell>
          <cell r="AH136">
            <v>14044.36</v>
          </cell>
          <cell r="AI136">
            <v>222812.45</v>
          </cell>
          <cell r="AJ136">
            <v>38292.980000000003</v>
          </cell>
          <cell r="AK136">
            <v>8512.99</v>
          </cell>
          <cell r="AL136">
            <v>1002.86</v>
          </cell>
          <cell r="AM136">
            <v>0</v>
          </cell>
          <cell r="AN136">
            <v>0</v>
          </cell>
          <cell r="AP136">
            <v>39399.270000000004</v>
          </cell>
          <cell r="AQ136">
            <v>1447.77</v>
          </cell>
          <cell r="AR136">
            <v>0</v>
          </cell>
          <cell r="AS136">
            <v>0</v>
          </cell>
          <cell r="AT136">
            <v>137436.76999999999</v>
          </cell>
          <cell r="AU136">
            <v>19699.61</v>
          </cell>
          <cell r="AV136">
            <v>102843.5</v>
          </cell>
          <cell r="AW136">
            <v>58601.36</v>
          </cell>
          <cell r="AX136">
            <v>14475.53</v>
          </cell>
          <cell r="AY136">
            <v>17483.32</v>
          </cell>
          <cell r="AZ136">
            <v>256.02</v>
          </cell>
          <cell r="BA136">
            <v>0</v>
          </cell>
          <cell r="BC136">
            <v>8387.7099999999991</v>
          </cell>
          <cell r="BE136">
            <v>0</v>
          </cell>
          <cell r="BF136">
            <v>2359.63</v>
          </cell>
          <cell r="BG136">
            <v>2152.98</v>
          </cell>
          <cell r="BH136">
            <v>2463.15</v>
          </cell>
          <cell r="BI136">
            <v>1924.71</v>
          </cell>
          <cell r="BJ136">
            <v>2177.59</v>
          </cell>
          <cell r="BK136">
            <v>1869.39</v>
          </cell>
          <cell r="BL136">
            <v>1198.57</v>
          </cell>
        </row>
        <row r="137"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N137">
            <v>0</v>
          </cell>
          <cell r="P137">
            <v>543075.1</v>
          </cell>
          <cell r="R137">
            <v>0</v>
          </cell>
          <cell r="W137">
            <v>308463.96999999997</v>
          </cell>
          <cell r="Z137">
            <v>234611.13</v>
          </cell>
          <cell r="AF137">
            <v>0</v>
          </cell>
          <cell r="AH137">
            <v>22231.39</v>
          </cell>
          <cell r="AI137">
            <v>102601.84</v>
          </cell>
          <cell r="AJ137">
            <v>1580.13</v>
          </cell>
          <cell r="AK137">
            <v>8392.25</v>
          </cell>
          <cell r="AL137">
            <v>0</v>
          </cell>
          <cell r="AM137">
            <v>0</v>
          </cell>
          <cell r="AN137">
            <v>0</v>
          </cell>
          <cell r="AP137">
            <v>674.9</v>
          </cell>
          <cell r="AQ137">
            <v>0</v>
          </cell>
          <cell r="AR137">
            <v>0</v>
          </cell>
          <cell r="AS137">
            <v>0</v>
          </cell>
          <cell r="AT137">
            <v>1456.92</v>
          </cell>
          <cell r="AU137">
            <v>1285.51</v>
          </cell>
          <cell r="AV137">
            <v>83570.25</v>
          </cell>
          <cell r="AW137">
            <v>52292.480000000003</v>
          </cell>
          <cell r="AX137">
            <v>214.25</v>
          </cell>
          <cell r="AY137">
            <v>2142.52</v>
          </cell>
          <cell r="AZ137">
            <v>0</v>
          </cell>
          <cell r="BA137">
            <v>0</v>
          </cell>
          <cell r="BC137">
            <v>9783.1</v>
          </cell>
          <cell r="BE137">
            <v>0</v>
          </cell>
          <cell r="BF137">
            <v>5470.38</v>
          </cell>
          <cell r="BG137">
            <v>4559.2299999999996</v>
          </cell>
          <cell r="BH137">
            <v>3766.32</v>
          </cell>
          <cell r="BI137">
            <v>4063.66</v>
          </cell>
          <cell r="BJ137">
            <v>2793.02</v>
          </cell>
          <cell r="BK137">
            <v>1585.82</v>
          </cell>
          <cell r="BL137">
            <v>0</v>
          </cell>
        </row>
        <row r="138">
          <cell r="G138">
            <v>0</v>
          </cell>
          <cell r="H138">
            <v>0</v>
          </cell>
          <cell r="I138">
            <v>0</v>
          </cell>
          <cell r="K138">
            <v>0</v>
          </cell>
          <cell r="N138">
            <v>0</v>
          </cell>
          <cell r="P138">
            <v>118033.1</v>
          </cell>
          <cell r="R138">
            <v>0</v>
          </cell>
          <cell r="W138">
            <v>67042.22</v>
          </cell>
          <cell r="Z138">
            <v>50990.879999999997</v>
          </cell>
          <cell r="AF138">
            <v>0</v>
          </cell>
          <cell r="AH138">
            <v>1347.32</v>
          </cell>
          <cell r="AI138">
            <v>21375.119999999999</v>
          </cell>
          <cell r="AJ138">
            <v>3673.57</v>
          </cell>
          <cell r="AK138">
            <v>816.68</v>
          </cell>
          <cell r="AL138">
            <v>96.21</v>
          </cell>
          <cell r="AM138">
            <v>0</v>
          </cell>
          <cell r="AN138">
            <v>0</v>
          </cell>
          <cell r="AP138">
            <v>3779.7</v>
          </cell>
          <cell r="AQ138">
            <v>138.88999999999999</v>
          </cell>
          <cell r="AR138">
            <v>0</v>
          </cell>
          <cell r="AS138">
            <v>0</v>
          </cell>
          <cell r="AT138">
            <v>13184.75</v>
          </cell>
          <cell r="AU138">
            <v>1889.85</v>
          </cell>
          <cell r="AV138">
            <v>9866.11</v>
          </cell>
          <cell r="AW138">
            <v>5621.82</v>
          </cell>
          <cell r="AX138">
            <v>1388.68</v>
          </cell>
          <cell r="AY138">
            <v>1677.23</v>
          </cell>
          <cell r="AZ138">
            <v>24.56</v>
          </cell>
          <cell r="BA138">
            <v>0</v>
          </cell>
          <cell r="BC138">
            <v>804.66</v>
          </cell>
          <cell r="BE138">
            <v>0</v>
          </cell>
          <cell r="BF138">
            <v>226.37</v>
          </cell>
          <cell r="BG138">
            <v>206.54</v>
          </cell>
          <cell r="BH138">
            <v>236.3</v>
          </cell>
          <cell r="BI138">
            <v>184.64</v>
          </cell>
          <cell r="BJ138">
            <v>208.9</v>
          </cell>
          <cell r="BK138">
            <v>179.34</v>
          </cell>
          <cell r="BL138">
            <v>114.98</v>
          </cell>
        </row>
        <row r="139">
          <cell r="G139">
            <v>0</v>
          </cell>
          <cell r="H139">
            <v>0</v>
          </cell>
          <cell r="I139">
            <v>0</v>
          </cell>
          <cell r="K139">
            <v>0</v>
          </cell>
          <cell r="N139">
            <v>0</v>
          </cell>
          <cell r="P139">
            <v>373828.63</v>
          </cell>
          <cell r="R139">
            <v>0</v>
          </cell>
          <cell r="W139">
            <v>212332.81</v>
          </cell>
          <cell r="Z139">
            <v>161495.82</v>
          </cell>
          <cell r="AF139">
            <v>0</v>
          </cell>
          <cell r="AH139">
            <v>4267.16</v>
          </cell>
          <cell r="AI139">
            <v>67698.22</v>
          </cell>
          <cell r="AJ139">
            <v>11634.75</v>
          </cell>
          <cell r="AK139">
            <v>2586.54</v>
          </cell>
          <cell r="AL139">
            <v>304.70999999999998</v>
          </cell>
          <cell r="AM139">
            <v>0</v>
          </cell>
          <cell r="AN139">
            <v>0</v>
          </cell>
          <cell r="AP139">
            <v>11970.890000000001</v>
          </cell>
          <cell r="AQ139">
            <v>439.88</v>
          </cell>
          <cell r="AR139">
            <v>0</v>
          </cell>
          <cell r="AS139">
            <v>0</v>
          </cell>
          <cell r="AT139">
            <v>41758.1</v>
          </cell>
          <cell r="AU139">
            <v>5985.43</v>
          </cell>
          <cell r="AV139">
            <v>31247.45</v>
          </cell>
          <cell r="AW139">
            <v>17805.14</v>
          </cell>
          <cell r="AX139">
            <v>4398.17</v>
          </cell>
          <cell r="AY139">
            <v>5312.04</v>
          </cell>
          <cell r="AZ139">
            <v>77.790000000000006</v>
          </cell>
          <cell r="BA139">
            <v>0</v>
          </cell>
          <cell r="BC139">
            <v>2548.48</v>
          </cell>
          <cell r="BE139">
            <v>0</v>
          </cell>
          <cell r="BF139">
            <v>716.94</v>
          </cell>
          <cell r="BG139">
            <v>654.15</v>
          </cell>
          <cell r="BH139">
            <v>748.39</v>
          </cell>
          <cell r="BI139">
            <v>584.79</v>
          </cell>
          <cell r="BJ139">
            <v>661.63</v>
          </cell>
          <cell r="BK139">
            <v>567.99</v>
          </cell>
          <cell r="BL139">
            <v>364.17</v>
          </cell>
        </row>
        <row r="140">
          <cell r="G140">
            <v>0</v>
          </cell>
          <cell r="H140">
            <v>0</v>
          </cell>
          <cell r="I140">
            <v>0</v>
          </cell>
          <cell r="K140">
            <v>0</v>
          </cell>
          <cell r="N140">
            <v>0</v>
          </cell>
          <cell r="P140">
            <v>0</v>
          </cell>
          <cell r="R140">
            <v>1629027.2</v>
          </cell>
          <cell r="W140">
            <v>0</v>
          </cell>
          <cell r="Z140">
            <v>0</v>
          </cell>
          <cell r="AF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G141">
            <v>2986735.12</v>
          </cell>
          <cell r="H141">
            <v>0</v>
          </cell>
          <cell r="I141">
            <v>591286.48</v>
          </cell>
          <cell r="K141">
            <v>367352.33</v>
          </cell>
          <cell r="N141">
            <v>3025954.75</v>
          </cell>
          <cell r="P141">
            <v>564618.79</v>
          </cell>
          <cell r="R141">
            <v>0</v>
          </cell>
          <cell r="W141">
            <v>320700.68</v>
          </cell>
          <cell r="Z141">
            <v>243918.11</v>
          </cell>
          <cell r="AF141">
            <v>0</v>
          </cell>
          <cell r="AH141">
            <v>85733.53</v>
          </cell>
          <cell r="AI141">
            <v>1360155.57</v>
          </cell>
          <cell r="AJ141">
            <v>233758.97</v>
          </cell>
          <cell r="AK141">
            <v>51967.44</v>
          </cell>
          <cell r="AL141">
            <v>6121.97</v>
          </cell>
          <cell r="AM141">
            <v>0</v>
          </cell>
          <cell r="AN141">
            <v>0</v>
          </cell>
          <cell r="AP141">
            <v>240512.23</v>
          </cell>
          <cell r="AQ141">
            <v>8837.91</v>
          </cell>
          <cell r="AR141">
            <v>0</v>
          </cell>
          <cell r="AS141">
            <v>0</v>
          </cell>
          <cell r="AT141">
            <v>838980.91</v>
          </cell>
          <cell r="AU141">
            <v>120256.03</v>
          </cell>
          <cell r="AV141">
            <v>627806.71999999997</v>
          </cell>
          <cell r="AW141">
            <v>357731.19</v>
          </cell>
          <cell r="AX141">
            <v>88365.69</v>
          </cell>
          <cell r="AY141">
            <v>106726.68</v>
          </cell>
          <cell r="AZ141">
            <v>1562.9</v>
          </cell>
          <cell r="BA141">
            <v>0</v>
          </cell>
          <cell r="BC141">
            <v>51202.69</v>
          </cell>
          <cell r="BE141">
            <v>0</v>
          </cell>
          <cell r="BF141">
            <v>14404.3</v>
          </cell>
          <cell r="BG141">
            <v>13142.85</v>
          </cell>
          <cell r="BH141">
            <v>15036.25</v>
          </cell>
          <cell r="BI141">
            <v>11749.37</v>
          </cell>
          <cell r="BJ141">
            <v>13293.07</v>
          </cell>
          <cell r="BK141">
            <v>11411.69</v>
          </cell>
          <cell r="BL141">
            <v>7316.65</v>
          </cell>
        </row>
        <row r="142">
          <cell r="G142">
            <v>0</v>
          </cell>
          <cell r="H142">
            <v>0</v>
          </cell>
          <cell r="I142">
            <v>0</v>
          </cell>
          <cell r="K142">
            <v>0</v>
          </cell>
          <cell r="N142">
            <v>0</v>
          </cell>
          <cell r="P142">
            <v>0</v>
          </cell>
          <cell r="R142">
            <v>0</v>
          </cell>
          <cell r="W142">
            <v>0</v>
          </cell>
          <cell r="Z142">
            <v>0</v>
          </cell>
          <cell r="AF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N143">
            <v>0</v>
          </cell>
          <cell r="P143">
            <v>0</v>
          </cell>
          <cell r="R143">
            <v>0</v>
          </cell>
          <cell r="W143">
            <v>0</v>
          </cell>
          <cell r="Z143">
            <v>0</v>
          </cell>
          <cell r="AF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N144">
            <v>0</v>
          </cell>
          <cell r="P144">
            <v>0</v>
          </cell>
          <cell r="R144">
            <v>0</v>
          </cell>
          <cell r="W144">
            <v>0</v>
          </cell>
          <cell r="Z144">
            <v>0</v>
          </cell>
          <cell r="AF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6">
          <cell r="G146">
            <v>585763.37</v>
          </cell>
          <cell r="H146">
            <v>0</v>
          </cell>
          <cell r="I146">
            <v>129787.26</v>
          </cell>
          <cell r="K146">
            <v>299119.40000000002</v>
          </cell>
          <cell r="N146">
            <v>905671.66</v>
          </cell>
          <cell r="P146">
            <v>166563.79999999999</v>
          </cell>
          <cell r="R146">
            <v>-1631997.22</v>
          </cell>
          <cell r="W146">
            <v>94607.42</v>
          </cell>
          <cell r="Z146">
            <v>71956.38</v>
          </cell>
          <cell r="AF146">
            <v>0</v>
          </cell>
          <cell r="AH146">
            <v>98515.78</v>
          </cell>
          <cell r="AI146">
            <v>359665.04</v>
          </cell>
          <cell r="AJ146">
            <v>5738.48</v>
          </cell>
          <cell r="AK146">
            <v>28429.51</v>
          </cell>
          <cell r="AL146">
            <v>0</v>
          </cell>
          <cell r="AM146">
            <v>0</v>
          </cell>
          <cell r="AN146">
            <v>0</v>
          </cell>
          <cell r="AP146">
            <v>6063.83</v>
          </cell>
          <cell r="AQ146">
            <v>0</v>
          </cell>
          <cell r="AR146">
            <v>0</v>
          </cell>
          <cell r="AS146">
            <v>0</v>
          </cell>
          <cell r="AT146">
            <v>8243.0499999999993</v>
          </cell>
          <cell r="AU146">
            <v>10581.96</v>
          </cell>
          <cell r="AV146">
            <v>277504.34999999998</v>
          </cell>
          <cell r="AW146">
            <v>178304.63</v>
          </cell>
          <cell r="AX146">
            <v>2308.16</v>
          </cell>
          <cell r="AY146">
            <v>7321.86</v>
          </cell>
          <cell r="AZ146">
            <v>0</v>
          </cell>
          <cell r="BA146">
            <v>0</v>
          </cell>
          <cell r="BC146">
            <v>31577.359999999997</v>
          </cell>
          <cell r="BE146">
            <v>0</v>
          </cell>
          <cell r="BF146">
            <v>17988.77</v>
          </cell>
          <cell r="BG146">
            <v>16622.73</v>
          </cell>
          <cell r="BH146">
            <v>18039.560000000001</v>
          </cell>
          <cell r="BI146">
            <v>14883.77</v>
          </cell>
          <cell r="BJ146">
            <v>15844.13</v>
          </cell>
          <cell r="BK146">
            <v>11644.48</v>
          </cell>
          <cell r="BL146">
            <v>0</v>
          </cell>
        </row>
        <row r="147"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N147">
            <v>0</v>
          </cell>
          <cell r="P147">
            <v>0</v>
          </cell>
          <cell r="R147">
            <v>0</v>
          </cell>
          <cell r="W147">
            <v>0</v>
          </cell>
          <cell r="Z147">
            <v>0</v>
          </cell>
          <cell r="AF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G148">
            <v>135416.54999999999</v>
          </cell>
          <cell r="H148">
            <v>0</v>
          </cell>
          <cell r="I148">
            <v>0</v>
          </cell>
          <cell r="K148">
            <v>1632704.31</v>
          </cell>
          <cell r="N148">
            <v>479480.16</v>
          </cell>
          <cell r="P148">
            <v>611194.28</v>
          </cell>
          <cell r="R148">
            <v>0</v>
          </cell>
          <cell r="W148">
            <v>347155.33</v>
          </cell>
          <cell r="Z148">
            <v>264038.95</v>
          </cell>
          <cell r="AF148">
            <v>0</v>
          </cell>
          <cell r="AH148">
            <v>187859.27</v>
          </cell>
          <cell r="AI148">
            <v>685843.66</v>
          </cell>
          <cell r="AJ148">
            <v>10942.68</v>
          </cell>
          <cell r="AK148">
            <v>54212.11</v>
          </cell>
          <cell r="AL148">
            <v>0</v>
          </cell>
          <cell r="AM148">
            <v>0</v>
          </cell>
          <cell r="AN148">
            <v>0</v>
          </cell>
          <cell r="AP148">
            <v>11563.09</v>
          </cell>
          <cell r="AQ148">
            <v>0</v>
          </cell>
          <cell r="AR148">
            <v>0</v>
          </cell>
          <cell r="AS148">
            <v>0</v>
          </cell>
          <cell r="AT148">
            <v>15718.63</v>
          </cell>
          <cell r="AU148">
            <v>20178.7</v>
          </cell>
          <cell r="AV148">
            <v>529171.79</v>
          </cell>
          <cell r="AW148">
            <v>340008.3</v>
          </cell>
          <cell r="AX148">
            <v>4401.43</v>
          </cell>
          <cell r="AY148">
            <v>13962.03</v>
          </cell>
          <cell r="AZ148">
            <v>0</v>
          </cell>
          <cell r="BA148">
            <v>0</v>
          </cell>
          <cell r="BC148">
            <v>60214.720000000001</v>
          </cell>
          <cell r="BE148">
            <v>0</v>
          </cell>
          <cell r="BF148">
            <v>34302.699999999997</v>
          </cell>
          <cell r="BG148">
            <v>31697.81</v>
          </cell>
          <cell r="BH148">
            <v>34399.57</v>
          </cell>
          <cell r="BI148">
            <v>28381.8</v>
          </cell>
          <cell r="BJ148">
            <v>30213.09</v>
          </cell>
          <cell r="BK148">
            <v>22204.81</v>
          </cell>
          <cell r="BL148">
            <v>0</v>
          </cell>
        </row>
        <row r="149">
          <cell r="G149">
            <v>680539.58</v>
          </cell>
          <cell r="H149">
            <v>0</v>
          </cell>
          <cell r="I149">
            <v>96322.48</v>
          </cell>
          <cell r="K149">
            <v>340489.19</v>
          </cell>
          <cell r="N149">
            <v>457696.52</v>
          </cell>
          <cell r="P149">
            <v>37340.959999999999</v>
          </cell>
          <cell r="R149">
            <v>0</v>
          </cell>
          <cell r="W149">
            <v>21209.48</v>
          </cell>
          <cell r="Z149">
            <v>16131.48</v>
          </cell>
          <cell r="AF149">
            <v>0</v>
          </cell>
          <cell r="AH149">
            <v>101116.45</v>
          </cell>
          <cell r="AI149">
            <v>369159.66</v>
          </cell>
          <cell r="AJ149">
            <v>5889.97</v>
          </cell>
          <cell r="AK149">
            <v>29180.01</v>
          </cell>
          <cell r="AL149">
            <v>0</v>
          </cell>
          <cell r="AM149">
            <v>0</v>
          </cell>
          <cell r="AN149">
            <v>0</v>
          </cell>
          <cell r="AP149">
            <v>6223.9</v>
          </cell>
          <cell r="AQ149">
            <v>0</v>
          </cell>
          <cell r="AR149">
            <v>0</v>
          </cell>
          <cell r="AS149">
            <v>0</v>
          </cell>
          <cell r="AT149">
            <v>8460.65</v>
          </cell>
          <cell r="AU149">
            <v>10861.31</v>
          </cell>
          <cell r="AV149">
            <v>284830.05</v>
          </cell>
          <cell r="AW149">
            <v>183011.61</v>
          </cell>
          <cell r="AX149">
            <v>2369.1</v>
          </cell>
          <cell r="AY149">
            <v>7515.15</v>
          </cell>
          <cell r="AZ149">
            <v>0</v>
          </cell>
          <cell r="BA149">
            <v>0</v>
          </cell>
          <cell r="BC149">
            <v>32410.940000000002</v>
          </cell>
          <cell r="BE149">
            <v>0</v>
          </cell>
          <cell r="BF149">
            <v>18463.650000000001</v>
          </cell>
          <cell r="BG149">
            <v>17061.55</v>
          </cell>
          <cell r="BH149">
            <v>18515.78</v>
          </cell>
          <cell r="BI149">
            <v>15276.68</v>
          </cell>
          <cell r="BJ149">
            <v>16262.39</v>
          </cell>
          <cell r="BK149">
            <v>11951.88</v>
          </cell>
          <cell r="BL149">
            <v>0</v>
          </cell>
        </row>
        <row r="151"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N151">
            <v>0</v>
          </cell>
          <cell r="P151">
            <v>0</v>
          </cell>
          <cell r="R151">
            <v>2170859.04</v>
          </cell>
          <cell r="W151">
            <v>0</v>
          </cell>
          <cell r="Z151">
            <v>0</v>
          </cell>
          <cell r="AF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C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3"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N153">
            <v>0</v>
          </cell>
          <cell r="P153">
            <v>0</v>
          </cell>
          <cell r="R153">
            <v>4699218.3899999997</v>
          </cell>
          <cell r="W153">
            <v>0</v>
          </cell>
          <cell r="Z153">
            <v>0</v>
          </cell>
          <cell r="AF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C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N154">
            <v>0</v>
          </cell>
          <cell r="P154">
            <v>0</v>
          </cell>
          <cell r="R154">
            <v>0</v>
          </cell>
          <cell r="W154">
            <v>0</v>
          </cell>
          <cell r="Z154">
            <v>0</v>
          </cell>
          <cell r="AF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C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6"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N156">
            <v>12727.33</v>
          </cell>
          <cell r="P156">
            <v>1873802.48</v>
          </cell>
          <cell r="R156">
            <v>0</v>
          </cell>
          <cell r="W156">
            <v>1064310.55</v>
          </cell>
          <cell r="Z156">
            <v>809491.93</v>
          </cell>
          <cell r="AF156">
            <v>0</v>
          </cell>
          <cell r="AH156">
            <v>94522.22</v>
          </cell>
          <cell r="AI156">
            <v>345085.26</v>
          </cell>
          <cell r="AJ156">
            <v>5505.86</v>
          </cell>
          <cell r="AK156">
            <v>27277.06</v>
          </cell>
          <cell r="AL156">
            <v>0</v>
          </cell>
          <cell r="AM156">
            <v>0</v>
          </cell>
          <cell r="AN156">
            <v>0</v>
          </cell>
          <cell r="AP156">
            <v>5818.01</v>
          </cell>
          <cell r="AQ156">
            <v>0</v>
          </cell>
          <cell r="AR156">
            <v>0</v>
          </cell>
          <cell r="AS156">
            <v>0</v>
          </cell>
          <cell r="AT156">
            <v>7908.9</v>
          </cell>
          <cell r="AU156">
            <v>10153</v>
          </cell>
          <cell r="AV156">
            <v>266255.13</v>
          </cell>
          <cell r="AW156">
            <v>171076.68</v>
          </cell>
          <cell r="AX156">
            <v>2214.6</v>
          </cell>
          <cell r="AY156">
            <v>7025.06</v>
          </cell>
          <cell r="AZ156">
            <v>0</v>
          </cell>
          <cell r="BA156">
            <v>0</v>
          </cell>
          <cell r="BC156">
            <v>30297.3</v>
          </cell>
          <cell r="BE156">
            <v>0</v>
          </cell>
          <cell r="BF156">
            <v>17259.560000000001</v>
          </cell>
          <cell r="BG156">
            <v>15948.89</v>
          </cell>
          <cell r="BH156">
            <v>17308.29</v>
          </cell>
          <cell r="BI156">
            <v>14280.43</v>
          </cell>
          <cell r="BJ156">
            <v>15201.85</v>
          </cell>
          <cell r="BK156">
            <v>11172.45</v>
          </cell>
          <cell r="BL156">
            <v>0</v>
          </cell>
        </row>
        <row r="157"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N157">
            <v>0</v>
          </cell>
          <cell r="P157">
            <v>0</v>
          </cell>
          <cell r="R157">
            <v>0</v>
          </cell>
          <cell r="W157">
            <v>0</v>
          </cell>
          <cell r="Z157">
            <v>0</v>
          </cell>
          <cell r="AF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C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N158">
            <v>0</v>
          </cell>
          <cell r="P158">
            <v>3935637.25</v>
          </cell>
          <cell r="R158">
            <v>0</v>
          </cell>
          <cell r="W158">
            <v>2235422.5099999998</v>
          </cell>
          <cell r="Z158">
            <v>1700214.74</v>
          </cell>
          <cell r="AF158">
            <v>0</v>
          </cell>
          <cell r="AH158">
            <v>198529.56</v>
          </cell>
          <cell r="AI158">
            <v>724799.13</v>
          </cell>
          <cell r="AJ158">
            <v>11564.22</v>
          </cell>
          <cell r="AK158">
            <v>57291.32</v>
          </cell>
          <cell r="AL158">
            <v>0</v>
          </cell>
          <cell r="AM158">
            <v>0</v>
          </cell>
          <cell r="AN158">
            <v>0</v>
          </cell>
          <cell r="AP158">
            <v>12219.880000000001</v>
          </cell>
          <cell r="AQ158">
            <v>0</v>
          </cell>
          <cell r="AR158">
            <v>0</v>
          </cell>
          <cell r="AS158">
            <v>0</v>
          </cell>
          <cell r="AT158">
            <v>16611.439999999999</v>
          </cell>
          <cell r="AU158">
            <v>21324.83</v>
          </cell>
          <cell r="AV158">
            <v>559228.41</v>
          </cell>
          <cell r="AW158">
            <v>359320.55</v>
          </cell>
          <cell r="AX158">
            <v>4651.43</v>
          </cell>
          <cell r="AY158">
            <v>14755.06</v>
          </cell>
          <cell r="AZ158">
            <v>0</v>
          </cell>
          <cell r="BA158">
            <v>0</v>
          </cell>
          <cell r="BC158">
            <v>63634.850000000006</v>
          </cell>
          <cell r="BE158">
            <v>0</v>
          </cell>
          <cell r="BF158">
            <v>36251.08</v>
          </cell>
          <cell r="BG158">
            <v>33498.230000000003</v>
          </cell>
          <cell r="BH158">
            <v>36353.440000000002</v>
          </cell>
          <cell r="BI158">
            <v>29993.87</v>
          </cell>
          <cell r="BJ158">
            <v>31929.18</v>
          </cell>
          <cell r="BK158">
            <v>23466.03</v>
          </cell>
          <cell r="BL158">
            <v>0</v>
          </cell>
        </row>
        <row r="159"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N159">
            <v>0</v>
          </cell>
          <cell r="P159">
            <v>0</v>
          </cell>
          <cell r="R159">
            <v>0</v>
          </cell>
          <cell r="W159">
            <v>0</v>
          </cell>
          <cell r="Z159">
            <v>0</v>
          </cell>
          <cell r="AF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C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G160">
            <v>0</v>
          </cell>
          <cell r="H160">
            <v>0</v>
          </cell>
          <cell r="I160">
            <v>0</v>
          </cell>
          <cell r="K160">
            <v>0</v>
          </cell>
          <cell r="N160">
            <v>0</v>
          </cell>
          <cell r="P160">
            <v>0</v>
          </cell>
          <cell r="R160">
            <v>0</v>
          </cell>
          <cell r="W160">
            <v>0</v>
          </cell>
          <cell r="Z160">
            <v>0</v>
          </cell>
          <cell r="AF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C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N161">
            <v>0</v>
          </cell>
          <cell r="P161">
            <v>0</v>
          </cell>
          <cell r="R161">
            <v>71721.52</v>
          </cell>
          <cell r="W161">
            <v>0</v>
          </cell>
          <cell r="Z161">
            <v>0</v>
          </cell>
          <cell r="AF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N162">
            <v>0</v>
          </cell>
          <cell r="P162">
            <v>1155793.69</v>
          </cell>
          <cell r="R162">
            <v>21782</v>
          </cell>
          <cell r="W162">
            <v>656485.1</v>
          </cell>
          <cell r="Z162">
            <v>499308.59</v>
          </cell>
          <cell r="AF162">
            <v>0</v>
          </cell>
          <cell r="AH162">
            <v>58302.94</v>
          </cell>
          <cell r="AI162">
            <v>212854.54</v>
          </cell>
          <cell r="AJ162">
            <v>3396.11</v>
          </cell>
          <cell r="AK162">
            <v>16824.96</v>
          </cell>
          <cell r="AL162">
            <v>0</v>
          </cell>
          <cell r="AM162">
            <v>0</v>
          </cell>
          <cell r="AN162">
            <v>0</v>
          </cell>
          <cell r="AP162">
            <v>3588.64</v>
          </cell>
          <cell r="AQ162">
            <v>0</v>
          </cell>
          <cell r="AR162">
            <v>0</v>
          </cell>
          <cell r="AS162">
            <v>0</v>
          </cell>
          <cell r="AT162">
            <v>4878.3500000000004</v>
          </cell>
          <cell r="AU162">
            <v>6262.55</v>
          </cell>
          <cell r="AV162">
            <v>164230.75</v>
          </cell>
          <cell r="AW162">
            <v>105523.05</v>
          </cell>
          <cell r="AX162">
            <v>1366</v>
          </cell>
          <cell r="AY162">
            <v>4333.18</v>
          </cell>
          <cell r="AZ162">
            <v>0</v>
          </cell>
          <cell r="BA162">
            <v>0</v>
          </cell>
          <cell r="BC162">
            <v>18687.91</v>
          </cell>
          <cell r="BE162">
            <v>0</v>
          </cell>
          <cell r="BF162">
            <v>10645.99</v>
          </cell>
          <cell r="BG162">
            <v>9837.5499999999993</v>
          </cell>
          <cell r="BH162">
            <v>10676.05</v>
          </cell>
          <cell r="BI162">
            <v>8808.41</v>
          </cell>
          <cell r="BJ162">
            <v>9376.76</v>
          </cell>
          <cell r="BK162">
            <v>6891.36</v>
          </cell>
          <cell r="BL162">
            <v>0</v>
          </cell>
        </row>
        <row r="163">
          <cell r="G163">
            <v>0</v>
          </cell>
          <cell r="H163">
            <v>0</v>
          </cell>
          <cell r="I163">
            <v>0</v>
          </cell>
          <cell r="K163">
            <v>0</v>
          </cell>
          <cell r="N163">
            <v>0</v>
          </cell>
          <cell r="P163">
            <v>0</v>
          </cell>
          <cell r="R163">
            <v>122875.88</v>
          </cell>
          <cell r="W163">
            <v>0</v>
          </cell>
          <cell r="Z163">
            <v>0</v>
          </cell>
          <cell r="AF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C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5">
          <cell r="G165">
            <v>0</v>
          </cell>
          <cell r="H165">
            <v>0</v>
          </cell>
          <cell r="I165">
            <v>0</v>
          </cell>
          <cell r="K165">
            <v>0</v>
          </cell>
          <cell r="N165">
            <v>0</v>
          </cell>
          <cell r="P165">
            <v>0</v>
          </cell>
          <cell r="R165">
            <v>0</v>
          </cell>
          <cell r="W165">
            <v>0</v>
          </cell>
          <cell r="Z165">
            <v>0</v>
          </cell>
          <cell r="AF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C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K167">
            <v>0</v>
          </cell>
          <cell r="N167">
            <v>0</v>
          </cell>
          <cell r="P167">
            <v>0</v>
          </cell>
          <cell r="R167">
            <v>0</v>
          </cell>
          <cell r="W167">
            <v>0</v>
          </cell>
          <cell r="Z167">
            <v>0</v>
          </cell>
          <cell r="AF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C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G168">
            <v>0</v>
          </cell>
          <cell r="H168">
            <v>0</v>
          </cell>
          <cell r="I168">
            <v>0</v>
          </cell>
          <cell r="K168">
            <v>0</v>
          </cell>
          <cell r="N168">
            <v>0</v>
          </cell>
          <cell r="P168">
            <v>0</v>
          </cell>
          <cell r="R168">
            <v>0</v>
          </cell>
          <cell r="W168">
            <v>0</v>
          </cell>
          <cell r="Z168">
            <v>0</v>
          </cell>
          <cell r="AF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C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_conso"/>
      <sheetName val="bilan_conso"/>
      <sheetName val="Synth_P+L"/>
      <sheetName val="Sum_of_Parts"/>
      <sheetName val="LBE"/>
      <sheetName val="Air&amp;Chaleur"/>
      <sheetName val="SICE"/>
      <sheetName val="STEPE"/>
      <sheetName val="PETAVIT"/>
      <sheetName val="Black Box"/>
      <sheetName val="DCF"/>
      <sheetName val="synthgraph DCF"/>
      <sheetName val="DCF (2)"/>
      <sheetName val="DCF (3)"/>
      <sheetName val="Synergies (2)"/>
      <sheetName val="graph-synergies"/>
      <sheetName val="Synergies"/>
      <sheetName val="comps"/>
      <sheetName val="retraitements"/>
      <sheetName val="caracteristics"/>
      <sheetName val="WACC"/>
      <sheetName val="base"/>
      <sheetName val="Valo COMPS"/>
      <sheetName val="synthgraph COMPS"/>
      <sheetName val="Deal Information"/>
      <sheetName val="Footnotes"/>
      <sheetName val="back-up"/>
      <sheetName val="Valo DEALS"/>
      <sheetName val="synthgraph DEALS"/>
      <sheetName val="synthgraph SCENARII 1-2"/>
      <sheetName val="SYNTHESE VALEUR"/>
      <sheetName val="Graph"/>
      <sheetName val="NewGraph"/>
      <sheetName val="AV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_conso"/>
      <sheetName val="bilan_conso"/>
      <sheetName val="Synth_P+L"/>
      <sheetName val="Sum_of_Parts"/>
      <sheetName val="LBE"/>
      <sheetName val="Air&amp;Chaleur"/>
      <sheetName val="SICE"/>
      <sheetName val="STEPE"/>
      <sheetName val="PETAVIT"/>
      <sheetName val="Black Box"/>
      <sheetName val="DCF"/>
      <sheetName val="synthgraph DCF"/>
      <sheetName val="DCF (2)"/>
      <sheetName val="DCF (3)"/>
      <sheetName val="Synergies (2)"/>
      <sheetName val="graph-synergies"/>
      <sheetName val="Synergies"/>
      <sheetName val="comps"/>
      <sheetName val="retraitements"/>
      <sheetName val="caracteristics"/>
      <sheetName val="WACC"/>
      <sheetName val="base"/>
      <sheetName val="Valo COMPS"/>
      <sheetName val="synthgraph COMPS"/>
      <sheetName val="Deal Information"/>
      <sheetName val="Footnotes"/>
      <sheetName val="back-up"/>
      <sheetName val="Valo DEALS"/>
      <sheetName val="synthgraph DEALS"/>
      <sheetName val="synthgraph SCENARII 1-2"/>
      <sheetName val="SYNTHESE VALEUR"/>
      <sheetName val="Graph"/>
      <sheetName val="NewGraph"/>
      <sheetName val="AV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C7" t="str">
            <v>Multiple de l'EBE</v>
          </cell>
          <cell r="G7">
            <v>224.14813296216212</v>
          </cell>
          <cell r="H7">
            <v>248.59798247516048</v>
          </cell>
          <cell r="I7">
            <v>24.449849512998355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elia"/>
      <sheetName val="Aurelia (2)"/>
      <sheetName val="Clodia (2)"/>
      <sheetName val="Clodia"/>
      <sheetName val="Domiziana"/>
      <sheetName val="Emilia (2)"/>
      <sheetName val="Flaminia"/>
      <sheetName val="Flaminia (2)"/>
      <sheetName val="Nomentana (2)"/>
      <sheetName val="Florio"/>
      <sheetName val="Rubattino"/>
      <sheetName val="Bithia"/>
      <sheetName val="Janas"/>
      <sheetName val="Arborea"/>
      <sheetName val="Torres"/>
      <sheetName val="C.Carbonara"/>
      <sheetName val="Guizzo"/>
      <sheetName val="Scatto"/>
      <sheetName val="Aries"/>
      <sheetName val="Taurus"/>
      <sheetName val="Capricorn"/>
      <sheetName val="Scorpio"/>
      <sheetName val="Toscana"/>
      <sheetName val="Lazio"/>
      <sheetName val="Puglia"/>
      <sheetName val="Sardegna"/>
      <sheetName val="Sicilia"/>
      <sheetName val="Calab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C"/>
      <sheetName val="DCF"/>
      <sheetName val="marine"/>
      <sheetName val="industry"/>
      <sheetName val="aero"/>
      <sheetName val="constr"/>
      <sheetName val="gov"/>
      <sheetName val="consum"/>
      <sheetName val="inspec"/>
      <sheetName val="debt-model"/>
      <sheetName val="BV"/>
      <sheetName val="assumptio-Oval"/>
      <sheetName val="Oval"/>
      <sheetName val="combined"/>
      <sheetName val="debt"/>
      <sheetName val="CF"/>
      <sheetName val="debt ratios"/>
      <sheetName val="synergies"/>
      <sheetName val="acquisitions"/>
      <sheetName val="EVA acq"/>
      <sheetName val="dilution"/>
      <sheetName val="poids relatif"/>
      <sheetName val="Comps"/>
      <sheetName val="ITS-Valo old multiples"/>
      <sheetName val="new cap struc"/>
      <sheetName val="Implied multiples BV"/>
      <sheetName val="Implied multiples Oval"/>
      <sheetName val="BV-Valo old multiples"/>
      <sheetName val="Synthèse old"/>
      <sheetName val="ITS-Valo new multiples"/>
      <sheetName val="BV-Valo new multiples"/>
      <sheetName val="Synthèse new"/>
      <sheetName val="conclusion"/>
      <sheetName val="regression"/>
      <sheetName val="Sujet"/>
      <sheetName val="SGS"/>
      <sheetName val="serco"/>
      <sheetName val="AEA"/>
      <sheetName val="adecco"/>
      <sheetName val="rentokil"/>
      <sheetName val="securitas"/>
      <sheetName val="Randstad"/>
      <sheetName val="dsdde"/>
      <sheetName val="dsdde update"/>
      <sheetName val="synthèse"/>
      <sheetName val="NON TOCCARE"/>
      <sheetName val="Synth�se old"/>
      <sheetName val="Synth�se new"/>
      <sheetName val="synth�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PRODOTTI_ORDINE (2)"/>
      <sheetName val="Copertina_IRCCS"/>
      <sheetName val="Copertina_TAR"/>
      <sheetName val="Copertina_LEC"/>
      <sheetName val="Copertina_BAT"/>
      <sheetName val="Stato del Documento"/>
      <sheetName val="A.Premessa"/>
      <sheetName val="A.Raggruppamento Conti"/>
      <sheetName val="A.Mappa Dashboard"/>
      <sheetName val="C.Mappa Oggetti"/>
      <sheetName val="B.PRODOTTI"/>
      <sheetName val="B.PRODOTTI_CONTI"/>
      <sheetName val="Foglio9"/>
      <sheetName val="Foglio10"/>
      <sheetName val="PRODOTTI (2)"/>
      <sheetName val="Foglio7"/>
      <sheetName val=""/>
      <sheetName val="PRODOTTI"/>
      <sheetName val="TABELLA"/>
      <sheetName val="UM"/>
      <sheetName val="UNITA MISURA MOSS"/>
      <sheetName val="IVA"/>
      <sheetName val="VOCI"/>
      <sheetName val="Foglio1"/>
      <sheetName val="tipo"/>
      <sheetName val="conto"/>
      <sheetName val="TAB.PDC_REGIONE"/>
      <sheetName val="TAB.PDC"/>
      <sheetName val="B.PRODOTTI_FARMACI_DISPOSITIVI"/>
      <sheetName val="B.PRODOTTI_FARMACI"/>
      <sheetName val="B.PRODOTTI_DISPOSITIVI"/>
      <sheetName val="B.PRODOTTI_ORDINE"/>
      <sheetName val="B.CAUSALI"/>
      <sheetName val="B.SOGGETTI"/>
      <sheetName val="B.SOGG_FORNIT 1"/>
      <sheetName val="B.SOGG_FORNIT 2"/>
      <sheetName val="B.SOGG_FORNIT 3"/>
      <sheetName val="B.SOGG_CLIENTE 1"/>
      <sheetName val="B.SOGG_CLIENTI 2 "/>
      <sheetName val="B.SOGG_CLIENTI 3"/>
      <sheetName val="B.CONTI"/>
      <sheetName val="D.Check List"/>
      <sheetName val="TAB_MIN_RAG"/>
      <sheetName val="TAB_APPOGGIO_CND_AIC_ATC_BDRDM"/>
      <sheetName val="TAB_RAGGRUPPAMENTO"/>
      <sheetName val="TAB.APPOGGIO"/>
      <sheetName val="TAB_PDC_RAGGRUPPAMENTO"/>
      <sheetName val="TAB_ELENCO_PRODOTTI"/>
      <sheetName val="ANA07"/>
      <sheetName val="ANA08"/>
      <sheetName val="TAB.CONTI."/>
      <sheetName val="ANA09"/>
      <sheetName val="ANA06"/>
      <sheetName val="ANA02"/>
      <sheetName val="Tables_Sources"/>
      <sheetName val="Model_Relationships"/>
      <sheetName val="Measures"/>
      <sheetName val="MOSS_Report_Anagrafica_vs07_r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A.Premessa"/>
      <sheetName val="A.Mappa Analisi"/>
      <sheetName val="C.Classi"/>
      <sheetName val="C.Presidi"/>
      <sheetName val="C.Classi (2)"/>
      <sheetName val="C.Conti"/>
      <sheetName val="C.Conti (2)"/>
      <sheetName val="B.Controlli Formali-Conti"/>
      <sheetName val="B.Controlli Formali-Centri"/>
      <sheetName val="B.Completezza Dati_V01"/>
      <sheetName val="B.Completezza Dati_V02"/>
      <sheetName val="B.Completezza Dati_V03"/>
      <sheetName val="B.Completezza Dati_V04"/>
      <sheetName val="B.Completezza Dati_V05"/>
      <sheetName val="B.Completezza Dati_V06"/>
      <sheetName val="B.Completezza Dati_V07"/>
      <sheetName val="B.Completezza Dati_V08"/>
      <sheetName val="B.Completezza Dati_V09"/>
      <sheetName val="B.Completezza Dati_Incroci viet"/>
      <sheetName val="Primo margine"/>
      <sheetName val="FOTO"/>
      <sheetName val="TAB_PDC"/>
      <sheetName val="TAB_PDC_RICL"/>
      <sheetName val="TAB_PDC_FULL"/>
      <sheetName val="RAC_PDC"/>
      <sheetName val="PDC_RICLAS"/>
      <sheetName val="TAB_INCROCI"/>
      <sheetName val="TAB_CDC"/>
      <sheetName val="TAB_CDC_RICL"/>
      <sheetName val="RAC_CDC"/>
      <sheetName val="TAB_ORG"/>
      <sheetName val="TAB_ORG_REL"/>
      <sheetName val="TAB_CRIL"/>
      <sheetName val="TAB_CLASSI"/>
      <sheetName val="TAB_PRESIDI"/>
      <sheetName val="RAG_CONTI_SPECIFICI"/>
      <sheetName val="Foglio1"/>
      <sheetName val="Full Costing"/>
      <sheetName val="AO Alessandria_Analisi_2019_V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PCL_Analisi Co.An._2019_V0.2"/>
    </sheetNames>
    <definedNames>
      <definedName name="FOTO"/>
      <definedName name="PDC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cambio azienda"/>
      <sheetName val="Copertina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epatite C dati"/>
      <sheetName val="12"/>
      <sheetName val="13"/>
      <sheetName val="14"/>
      <sheetName val="15"/>
      <sheetName val="16"/>
      <sheetName val="17"/>
      <sheetName val="17 AO"/>
      <sheetName val="18"/>
      <sheetName val="18 AO"/>
      <sheetName val="19"/>
      <sheetName val="20"/>
      <sheetName val="21"/>
      <sheetName val="22"/>
      <sheetName val="21-22 AO"/>
      <sheetName val="23"/>
      <sheetName val="24"/>
      <sheetName val="23-24 AO"/>
      <sheetName val="25"/>
      <sheetName val="25 AO"/>
      <sheetName val="26"/>
      <sheetName val="27"/>
      <sheetName val="28"/>
      <sheetName val="27-28 AO"/>
      <sheetName val="29"/>
      <sheetName val="30"/>
      <sheetName val="29-30 AO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.1"/>
      <sheetName val="5.1"/>
      <sheetName val="7.1"/>
      <sheetName val="9.1"/>
      <sheetName val="10.1"/>
      <sheetName val="1-AnagraficaIndirizzi "/>
      <sheetName val="PVT totale e mensilizzazione"/>
      <sheetName val="Distribuzione"/>
      <sheetName val="PVT CRIL F"/>
      <sheetName val="PVT CRIL D"/>
      <sheetName val="PVT riconciliazione"/>
      <sheetName val="PVT ATC e CND ABC scarichi"/>
      <sheetName val="PVT ATC"/>
      <sheetName val="PVT CND"/>
      <sheetName val="PVT contratti slide 30 - 31"/>
      <sheetName val="PVT contratti slide 32"/>
      <sheetName val="Rimanenze"/>
      <sheetName val="all diagn F"/>
      <sheetName val="all diagn DM"/>
      <sheetName val="2013"/>
      <sheetName val="2014"/>
      <sheetName val="CE I 2013, 2014, 2015"/>
      <sheetName val="layout"/>
      <sheetName val="NON TOCCARE"/>
      <sheetName val="beni no m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2">
          <cell r="A2" t="str">
            <v>190201</v>
          </cell>
        </row>
        <row r="3">
          <cell r="A3" t="str">
            <v>190202</v>
          </cell>
        </row>
        <row r="4">
          <cell r="A4" t="str">
            <v>190203</v>
          </cell>
        </row>
        <row r="5">
          <cell r="A5" t="str">
            <v>190204</v>
          </cell>
        </row>
        <row r="6">
          <cell r="A6" t="str">
            <v>190205</v>
          </cell>
        </row>
        <row r="7">
          <cell r="A7" t="str">
            <v>190206</v>
          </cell>
        </row>
        <row r="8">
          <cell r="A8" t="str">
            <v>190207</v>
          </cell>
        </row>
        <row r="9">
          <cell r="A9">
            <v>190208</v>
          </cell>
        </row>
        <row r="10">
          <cell r="A10" t="str">
            <v>190209</v>
          </cell>
        </row>
        <row r="11">
          <cell r="A11" t="str">
            <v>190921</v>
          </cell>
        </row>
        <row r="12">
          <cell r="A12" t="str">
            <v>190922</v>
          </cell>
        </row>
        <row r="13">
          <cell r="A13" t="str">
            <v>190923</v>
          </cell>
        </row>
        <row r="14">
          <cell r="A14" t="str">
            <v>190924</v>
          </cell>
        </row>
        <row r="15">
          <cell r="A15" t="str">
            <v>190925</v>
          </cell>
        </row>
        <row r="16">
          <cell r="A16" t="str">
            <v>190926</v>
          </cell>
        </row>
        <row r="17">
          <cell r="A17" t="str">
            <v>190927</v>
          </cell>
        </row>
        <row r="18">
          <cell r="A18" t="str">
            <v>190928</v>
          </cell>
        </row>
        <row r="19">
          <cell r="A19" t="str">
            <v>190960</v>
          </cell>
        </row>
      </sheetData>
      <sheetData sheetId="8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74"/>
  <sheetViews>
    <sheetView tabSelected="1" zoomScale="85" zoomScaleNormal="85" workbookViewId="0">
      <selection activeCell="B1" sqref="B1"/>
    </sheetView>
  </sheetViews>
  <sheetFormatPr defaultColWidth="9.28515625" defaultRowHeight="11.25" x14ac:dyDescent="0.2"/>
  <cols>
    <col min="1" max="1" width="16.42578125" style="124" bestFit="1" customWidth="1"/>
    <col min="2" max="2" width="12.140625" style="125" bestFit="1" customWidth="1"/>
    <col min="3" max="3" width="25.42578125" style="126" bestFit="1" customWidth="1"/>
    <col min="4" max="4" width="28.42578125" style="10" customWidth="1"/>
    <col min="5" max="6" width="15" style="48" customWidth="1"/>
    <col min="7" max="8" width="15.5703125" style="48" bestFit="1" customWidth="1"/>
    <col min="9" max="9" width="14.42578125" style="48" bestFit="1" customWidth="1"/>
    <col min="10" max="10" width="18.5703125" style="127" customWidth="1"/>
    <col min="11" max="11" width="2.140625" style="48" customWidth="1"/>
    <col min="12" max="12" width="14.7109375" style="48" bestFit="1" customWidth="1"/>
    <col min="13" max="13" width="1.85546875" style="48" customWidth="1"/>
    <col min="14" max="14" width="13.42578125" style="48" customWidth="1"/>
    <col min="15" max="15" width="1.5703125" style="48" customWidth="1"/>
    <col min="16" max="16" width="14.85546875" style="48" customWidth="1"/>
    <col min="17" max="17" width="1.42578125" style="48" customWidth="1"/>
    <col min="18" max="18" width="14.42578125" style="48" customWidth="1"/>
    <col min="19" max="19" width="0.5703125" style="48" customWidth="1"/>
    <col min="20" max="25" width="16.85546875" style="48" customWidth="1"/>
    <col min="26" max="26" width="2" style="48" customWidth="1"/>
    <col min="27" max="27" width="17.28515625" style="48" bestFit="1" customWidth="1"/>
    <col min="28" max="28" width="16.85546875" style="48" bestFit="1" customWidth="1"/>
    <col min="29" max="29" width="16.42578125" style="48" bestFit="1" customWidth="1"/>
    <col min="30" max="30" width="17.85546875" style="48" bestFit="1" customWidth="1"/>
    <col min="31" max="31" width="0.85546875" style="48" customWidth="1"/>
    <col min="32" max="38" width="16.5703125" style="48" customWidth="1"/>
    <col min="39" max="39" width="21.5703125" style="48" bestFit="1" customWidth="1"/>
    <col min="40" max="51" width="14.140625" style="48" customWidth="1"/>
    <col min="52" max="52" width="21.28515625" style="48" bestFit="1" customWidth="1"/>
    <col min="53" max="53" width="16.140625" style="48" customWidth="1"/>
    <col min="54" max="54" width="10.42578125" style="48" bestFit="1" customWidth="1"/>
    <col min="55" max="59" width="16.140625" style="48" customWidth="1"/>
    <col min="60" max="60" width="21.5703125" style="128" customWidth="1"/>
    <col min="61" max="61" width="12" style="48" bestFit="1" customWidth="1"/>
    <col min="62" max="62" width="10" style="48" bestFit="1" customWidth="1"/>
    <col min="63" max="63" width="33.42578125" style="48" bestFit="1" customWidth="1"/>
    <col min="64" max="16384" width="9.28515625" style="10"/>
  </cols>
  <sheetData>
    <row r="1" spans="1:68" ht="26.45" customHeight="1" x14ac:dyDescent="0.2">
      <c r="A1" s="1" t="s">
        <v>0</v>
      </c>
      <c r="B1" s="2">
        <v>120203</v>
      </c>
      <c r="C1" s="1" t="s">
        <v>1</v>
      </c>
      <c r="D1" s="3">
        <v>120000</v>
      </c>
      <c r="E1" s="4"/>
      <c r="F1" s="4"/>
      <c r="G1" s="4"/>
      <c r="H1" s="4"/>
      <c r="I1" s="4"/>
      <c r="J1" s="5"/>
      <c r="K1" s="4"/>
      <c r="L1" s="4"/>
      <c r="M1" s="4"/>
      <c r="N1" s="6"/>
      <c r="O1" s="4"/>
      <c r="P1" s="4"/>
      <c r="Q1" s="4"/>
      <c r="R1" s="4"/>
      <c r="S1" s="7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8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8"/>
      <c r="BG1" s="8"/>
      <c r="BH1" s="9"/>
      <c r="BI1" s="8"/>
      <c r="BJ1" s="8"/>
      <c r="BK1" s="8"/>
    </row>
    <row r="2" spans="1:68" ht="18.95" customHeight="1" thickBot="1" x14ac:dyDescent="0.25">
      <c r="A2" s="11" t="s">
        <v>2</v>
      </c>
      <c r="B2" s="12">
        <v>2020</v>
      </c>
      <c r="C2" s="13"/>
      <c r="D2" s="14"/>
      <c r="E2" s="4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8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8"/>
      <c r="BD2" s="8"/>
      <c r="BE2" s="8"/>
      <c r="BF2" s="8"/>
      <c r="BG2" s="8"/>
      <c r="BH2" s="9"/>
      <c r="BI2" s="8"/>
      <c r="BJ2" s="8"/>
      <c r="BK2" s="8"/>
    </row>
    <row r="3" spans="1:68" s="17" customFormat="1" ht="16.5" customHeight="1" x14ac:dyDescent="0.25">
      <c r="A3" s="175" t="s">
        <v>3</v>
      </c>
      <c r="B3" s="177" t="s">
        <v>4</v>
      </c>
      <c r="C3" s="179" t="s">
        <v>5</v>
      </c>
      <c r="D3" s="179" t="s">
        <v>6</v>
      </c>
      <c r="E3" s="180" t="s">
        <v>7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  <c r="Q3" s="15"/>
      <c r="R3" s="183" t="s">
        <v>8</v>
      </c>
      <c r="S3" s="15"/>
      <c r="T3" s="155" t="s">
        <v>9</v>
      </c>
      <c r="U3" s="156"/>
      <c r="V3" s="156"/>
      <c r="W3" s="156"/>
      <c r="X3" s="156"/>
      <c r="Y3" s="157"/>
      <c r="Z3" s="15"/>
      <c r="AA3" s="155" t="s">
        <v>10</v>
      </c>
      <c r="AB3" s="156"/>
      <c r="AC3" s="156"/>
      <c r="AD3" s="157"/>
      <c r="AE3" s="16"/>
      <c r="AF3" s="158" t="s">
        <v>11</v>
      </c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60"/>
    </row>
    <row r="4" spans="1:68" ht="17.100000000000001" customHeight="1" x14ac:dyDescent="0.2">
      <c r="A4" s="175"/>
      <c r="B4" s="177"/>
      <c r="C4" s="177"/>
      <c r="D4" s="177"/>
      <c r="E4" s="161" t="s">
        <v>12</v>
      </c>
      <c r="F4" s="162"/>
      <c r="G4" s="162"/>
      <c r="H4" s="162"/>
      <c r="I4" s="162"/>
      <c r="J4" s="163"/>
      <c r="K4" s="18"/>
      <c r="L4" s="145" t="s">
        <v>13</v>
      </c>
      <c r="M4" s="18"/>
      <c r="N4" s="149" t="s">
        <v>14</v>
      </c>
      <c r="O4" s="18"/>
      <c r="P4" s="166" t="s">
        <v>15</v>
      </c>
      <c r="Q4" s="18"/>
      <c r="R4" s="184"/>
      <c r="S4" s="18"/>
      <c r="T4" s="169" t="s">
        <v>16</v>
      </c>
      <c r="U4" s="170"/>
      <c r="V4" s="171"/>
      <c r="W4" s="172" t="s">
        <v>17</v>
      </c>
      <c r="X4" s="173"/>
      <c r="Y4" s="174"/>
      <c r="Z4" s="18"/>
      <c r="AA4" s="138" t="s">
        <v>18</v>
      </c>
      <c r="AB4" s="138" t="s">
        <v>19</v>
      </c>
      <c r="AC4" s="138" t="s">
        <v>20</v>
      </c>
      <c r="AD4" s="138" t="s">
        <v>21</v>
      </c>
      <c r="AE4" s="8"/>
      <c r="AF4" s="152" t="s">
        <v>18</v>
      </c>
      <c r="AG4" s="153"/>
      <c r="AH4" s="153"/>
      <c r="AI4" s="153"/>
      <c r="AJ4" s="153"/>
      <c r="AK4" s="153"/>
      <c r="AL4" s="153"/>
      <c r="AM4" s="154"/>
      <c r="AN4" s="152" t="s">
        <v>19</v>
      </c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4"/>
      <c r="BA4" s="152" t="s">
        <v>20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4"/>
    </row>
    <row r="5" spans="1:68" x14ac:dyDescent="0.2">
      <c r="A5" s="175"/>
      <c r="B5" s="177"/>
      <c r="C5" s="177"/>
      <c r="D5" s="177"/>
      <c r="E5" s="169" t="s">
        <v>22</v>
      </c>
      <c r="F5" s="171"/>
      <c r="G5" s="147" t="s">
        <v>23</v>
      </c>
      <c r="H5" s="147" t="s">
        <v>24</v>
      </c>
      <c r="I5" s="147" t="s">
        <v>25</v>
      </c>
      <c r="J5" s="147" t="s">
        <v>26</v>
      </c>
      <c r="K5" s="19"/>
      <c r="L5" s="164"/>
      <c r="M5" s="18"/>
      <c r="N5" s="165"/>
      <c r="O5" s="18"/>
      <c r="P5" s="167"/>
      <c r="Q5" s="18"/>
      <c r="R5" s="184"/>
      <c r="S5" s="18"/>
      <c r="T5" s="147" t="s">
        <v>27</v>
      </c>
      <c r="U5" s="149" t="s">
        <v>28</v>
      </c>
      <c r="V5" s="147" t="s">
        <v>29</v>
      </c>
      <c r="W5" s="145" t="s">
        <v>17</v>
      </c>
      <c r="X5" s="149" t="s">
        <v>30</v>
      </c>
      <c r="Y5" s="145" t="s">
        <v>31</v>
      </c>
      <c r="Z5" s="18"/>
      <c r="AA5" s="151"/>
      <c r="AB5" s="151"/>
      <c r="AC5" s="151"/>
      <c r="AD5" s="151"/>
      <c r="AE5" s="8"/>
      <c r="AF5" s="138" t="s">
        <v>32</v>
      </c>
      <c r="AG5" s="138" t="s">
        <v>33</v>
      </c>
      <c r="AH5" s="138" t="s">
        <v>34</v>
      </c>
      <c r="AI5" s="138" t="s">
        <v>35</v>
      </c>
      <c r="AJ5" s="138" t="s">
        <v>36</v>
      </c>
      <c r="AK5" s="138" t="s">
        <v>37</v>
      </c>
      <c r="AL5" s="138" t="s">
        <v>38</v>
      </c>
      <c r="AM5" s="140" t="s">
        <v>39</v>
      </c>
      <c r="AN5" s="138" t="s">
        <v>40</v>
      </c>
      <c r="AO5" s="138" t="s">
        <v>41</v>
      </c>
      <c r="AP5" s="138" t="s">
        <v>42</v>
      </c>
      <c r="AQ5" s="138" t="s">
        <v>43</v>
      </c>
      <c r="AR5" s="138" t="s">
        <v>44</v>
      </c>
      <c r="AS5" s="138" t="s">
        <v>45</v>
      </c>
      <c r="AT5" s="138" t="s">
        <v>46</v>
      </c>
      <c r="AU5" s="138" t="s">
        <v>47</v>
      </c>
      <c r="AV5" s="138" t="s">
        <v>48</v>
      </c>
      <c r="AW5" s="138" t="s">
        <v>49</v>
      </c>
      <c r="AX5" s="138" t="s">
        <v>50</v>
      </c>
      <c r="AY5" s="138" t="s">
        <v>51</v>
      </c>
      <c r="AZ5" s="140" t="s">
        <v>52</v>
      </c>
      <c r="BA5" s="138" t="s">
        <v>53</v>
      </c>
      <c r="BB5" s="138" t="s">
        <v>54</v>
      </c>
      <c r="BC5" s="138" t="s">
        <v>55</v>
      </c>
      <c r="BD5" s="138" t="s">
        <v>56</v>
      </c>
      <c r="BE5" s="138" t="s">
        <v>57</v>
      </c>
      <c r="BF5" s="138" t="s">
        <v>58</v>
      </c>
      <c r="BG5" s="138" t="s">
        <v>59</v>
      </c>
      <c r="BH5" s="138" t="s">
        <v>60</v>
      </c>
      <c r="BI5" s="138" t="s">
        <v>61</v>
      </c>
      <c r="BJ5" s="138" t="s">
        <v>62</v>
      </c>
      <c r="BK5" s="140" t="s">
        <v>63</v>
      </c>
    </row>
    <row r="6" spans="1:68" ht="84.6" customHeight="1" x14ac:dyDescent="0.2">
      <c r="A6" s="175"/>
      <c r="B6" s="177"/>
      <c r="C6" s="177"/>
      <c r="D6" s="177"/>
      <c r="E6" s="20" t="s">
        <v>64</v>
      </c>
      <c r="F6" s="20" t="s">
        <v>65</v>
      </c>
      <c r="G6" s="148"/>
      <c r="H6" s="148"/>
      <c r="I6" s="148"/>
      <c r="J6" s="148"/>
      <c r="K6" s="19"/>
      <c r="L6" s="146"/>
      <c r="M6" s="18"/>
      <c r="N6" s="150"/>
      <c r="O6" s="18"/>
      <c r="P6" s="168"/>
      <c r="Q6" s="18"/>
      <c r="R6" s="185"/>
      <c r="S6" s="18"/>
      <c r="T6" s="148"/>
      <c r="U6" s="150"/>
      <c r="V6" s="148"/>
      <c r="W6" s="146"/>
      <c r="X6" s="150"/>
      <c r="Y6" s="146"/>
      <c r="Z6" s="18"/>
      <c r="AA6" s="139"/>
      <c r="AB6" s="139"/>
      <c r="AC6" s="139"/>
      <c r="AD6" s="139"/>
      <c r="AE6" s="8"/>
      <c r="AF6" s="139"/>
      <c r="AG6" s="139"/>
      <c r="AH6" s="139"/>
      <c r="AI6" s="139"/>
      <c r="AJ6" s="139"/>
      <c r="AK6" s="139"/>
      <c r="AL6" s="139"/>
      <c r="AM6" s="141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41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41"/>
    </row>
    <row r="7" spans="1:68" ht="22.5" x14ac:dyDescent="0.2">
      <c r="A7" s="176"/>
      <c r="B7" s="178"/>
      <c r="C7" s="178"/>
      <c r="D7" s="178"/>
      <c r="E7" s="20" t="s">
        <v>66</v>
      </c>
      <c r="F7" s="20" t="s">
        <v>67</v>
      </c>
      <c r="G7" s="20" t="s">
        <v>68</v>
      </c>
      <c r="H7" s="20" t="s">
        <v>69</v>
      </c>
      <c r="I7" s="20" t="s">
        <v>70</v>
      </c>
      <c r="J7" s="20" t="s">
        <v>71</v>
      </c>
      <c r="K7" s="19"/>
      <c r="L7" s="21" t="s">
        <v>72</v>
      </c>
      <c r="M7" s="19"/>
      <c r="N7" s="22" t="s">
        <v>73</v>
      </c>
      <c r="O7" s="19"/>
      <c r="P7" s="23" t="s">
        <v>74</v>
      </c>
      <c r="Q7" s="19"/>
      <c r="R7" s="24" t="s">
        <v>75</v>
      </c>
      <c r="S7" s="19"/>
      <c r="T7" s="20" t="s">
        <v>76</v>
      </c>
      <c r="U7" s="25" t="s">
        <v>77</v>
      </c>
      <c r="V7" s="20" t="s">
        <v>78</v>
      </c>
      <c r="W7" s="26" t="s">
        <v>72</v>
      </c>
      <c r="X7" s="25" t="s">
        <v>79</v>
      </c>
      <c r="Y7" s="26" t="s">
        <v>80</v>
      </c>
      <c r="Z7" s="19"/>
      <c r="AA7" s="27" t="s">
        <v>81</v>
      </c>
      <c r="AB7" s="27" t="s">
        <v>82</v>
      </c>
      <c r="AC7" s="27" t="s">
        <v>83</v>
      </c>
      <c r="AD7" s="27" t="s">
        <v>84</v>
      </c>
      <c r="AE7" s="8"/>
      <c r="AF7" s="27" t="s">
        <v>85</v>
      </c>
      <c r="AG7" s="27" t="s">
        <v>86</v>
      </c>
      <c r="AH7" s="27" t="s">
        <v>87</v>
      </c>
      <c r="AI7" s="27" t="s">
        <v>88</v>
      </c>
      <c r="AJ7" s="27" t="s">
        <v>89</v>
      </c>
      <c r="AK7" s="27" t="s">
        <v>90</v>
      </c>
      <c r="AL7" s="27" t="s">
        <v>91</v>
      </c>
      <c r="AM7" s="28" t="s">
        <v>92</v>
      </c>
      <c r="AN7" s="27" t="s">
        <v>93</v>
      </c>
      <c r="AO7" s="27" t="s">
        <v>94</v>
      </c>
      <c r="AP7" s="27" t="s">
        <v>95</v>
      </c>
      <c r="AQ7" s="27" t="s">
        <v>96</v>
      </c>
      <c r="AR7" s="27" t="s">
        <v>97</v>
      </c>
      <c r="AS7" s="27" t="s">
        <v>98</v>
      </c>
      <c r="AT7" s="27" t="s">
        <v>99</v>
      </c>
      <c r="AU7" s="27" t="s">
        <v>100</v>
      </c>
      <c r="AV7" s="27" t="s">
        <v>101</v>
      </c>
      <c r="AW7" s="27" t="s">
        <v>102</v>
      </c>
      <c r="AX7" s="27" t="s">
        <v>103</v>
      </c>
      <c r="AY7" s="27" t="s">
        <v>104</v>
      </c>
      <c r="AZ7" s="28" t="s">
        <v>105</v>
      </c>
      <c r="BA7" s="27" t="s">
        <v>106</v>
      </c>
      <c r="BB7" s="27" t="s">
        <v>107</v>
      </c>
      <c r="BC7" s="27" t="s">
        <v>108</v>
      </c>
      <c r="BD7" s="27" t="s">
        <v>109</v>
      </c>
      <c r="BE7" s="27" t="s">
        <v>110</v>
      </c>
      <c r="BF7" s="27" t="s">
        <v>111</v>
      </c>
      <c r="BG7" s="27" t="s">
        <v>112</v>
      </c>
      <c r="BH7" s="27" t="s">
        <v>113</v>
      </c>
      <c r="BI7" s="27" t="s">
        <v>114</v>
      </c>
      <c r="BJ7" s="27" t="s">
        <v>115</v>
      </c>
      <c r="BK7" s="28" t="s">
        <v>116</v>
      </c>
    </row>
    <row r="8" spans="1:68" s="33" customFormat="1" ht="17.45" customHeight="1" thickBot="1" x14ac:dyDescent="0.25">
      <c r="A8" s="142" t="s">
        <v>117</v>
      </c>
      <c r="B8" s="143"/>
      <c r="C8" s="143"/>
      <c r="D8" s="144"/>
      <c r="E8" s="29"/>
      <c r="F8" s="29"/>
      <c r="G8" s="29"/>
      <c r="H8" s="29"/>
      <c r="I8" s="29"/>
      <c r="J8" s="29"/>
      <c r="K8" s="30"/>
      <c r="L8" s="31"/>
      <c r="M8" s="30"/>
      <c r="N8" s="29"/>
      <c r="O8" s="30"/>
      <c r="P8" s="29"/>
      <c r="Q8" s="30"/>
      <c r="R8" s="29"/>
      <c r="S8" s="30"/>
      <c r="T8" s="29"/>
      <c r="U8" s="29"/>
      <c r="V8" s="29"/>
      <c r="W8" s="29"/>
      <c r="X8" s="29"/>
      <c r="Y8" s="29"/>
      <c r="Z8" s="30"/>
      <c r="AA8" s="29"/>
      <c r="AB8" s="29"/>
      <c r="AC8" s="29"/>
      <c r="AD8" s="29"/>
      <c r="AE8" s="32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</row>
    <row r="9" spans="1:68" ht="19.5" customHeight="1" x14ac:dyDescent="0.2">
      <c r="A9" s="129" t="s">
        <v>118</v>
      </c>
      <c r="B9" s="34" t="s">
        <v>119</v>
      </c>
      <c r="C9" s="35" t="s">
        <v>120</v>
      </c>
      <c r="D9" s="35" t="s">
        <v>121</v>
      </c>
      <c r="E9" s="36">
        <f>'[14]A_Modello CP FINALE'!G8</f>
        <v>0</v>
      </c>
      <c r="F9" s="36">
        <f>'[14]A_Modello CP FINALE'!H8</f>
        <v>0</v>
      </c>
      <c r="G9" s="36">
        <f>'[14]A_Modello CP FINALE'!I8</f>
        <v>0</v>
      </c>
      <c r="H9" s="37"/>
      <c r="I9" s="36">
        <f>'[14]A_Modello CP FINALE'!K8</f>
        <v>0</v>
      </c>
      <c r="J9" s="38">
        <f>E9+F9+G9+H9+I9</f>
        <v>0</v>
      </c>
      <c r="K9" s="39"/>
      <c r="L9" s="36">
        <f>'[14]A_Modello CP FINALE'!N8</f>
        <v>0</v>
      </c>
      <c r="M9" s="39"/>
      <c r="N9" s="36">
        <f>'[14]A_Modello CP FINALE'!P8</f>
        <v>0</v>
      </c>
      <c r="O9" s="39"/>
      <c r="P9" s="36">
        <f>'[14]A_Modello CP FINALE'!R8</f>
        <v>0</v>
      </c>
      <c r="Q9" s="39"/>
      <c r="R9" s="40">
        <f>J9+L9+N9+P9</f>
        <v>0</v>
      </c>
      <c r="S9" s="39"/>
      <c r="T9" s="41">
        <f>J9</f>
        <v>0</v>
      </c>
      <c r="U9" s="36">
        <f>'[14]A_Modello CP FINALE'!W8</f>
        <v>0</v>
      </c>
      <c r="V9" s="38">
        <f>T9+U9</f>
        <v>0</v>
      </c>
      <c r="W9" s="42">
        <f>L9</f>
        <v>0</v>
      </c>
      <c r="X9" s="36">
        <f>'[14]A_Modello CP FINALE'!Z8</f>
        <v>0</v>
      </c>
      <c r="Y9" s="42">
        <f>W9+X9</f>
        <v>0</v>
      </c>
      <c r="Z9" s="39"/>
      <c r="AA9" s="43">
        <f>AM9</f>
        <v>0</v>
      </c>
      <c r="AB9" s="44"/>
      <c r="AC9" s="44"/>
      <c r="AD9" s="36">
        <f>'[14]A_Modello CP FINALE'!AF8</f>
        <v>0</v>
      </c>
      <c r="AE9" s="8"/>
      <c r="AF9" s="36">
        <f>'[14]A_Modello CP FINALE'!AH8</f>
        <v>0</v>
      </c>
      <c r="AG9" s="36">
        <f>'[14]A_Modello CP FINALE'!AI8</f>
        <v>0</v>
      </c>
      <c r="AH9" s="36">
        <f>'[14]A_Modello CP FINALE'!AJ8</f>
        <v>0</v>
      </c>
      <c r="AI9" s="36">
        <f>'[14]A_Modello CP FINALE'!AK8</f>
        <v>0</v>
      </c>
      <c r="AJ9" s="36">
        <f>'[14]A_Modello CP FINALE'!AL8</f>
        <v>0</v>
      </c>
      <c r="AK9" s="36">
        <f>'[14]A_Modello CP FINALE'!AM8</f>
        <v>0</v>
      </c>
      <c r="AL9" s="36">
        <f>'[14]A_Modello CP FINALE'!AN8</f>
        <v>0</v>
      </c>
      <c r="AM9" s="43">
        <f>AF9+AG9+AH9+AI9+AJ9+AK9+AL9</f>
        <v>0</v>
      </c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6"/>
      <c r="BA9" s="45"/>
      <c r="BB9" s="45"/>
      <c r="BC9" s="45"/>
      <c r="BD9" s="45"/>
      <c r="BE9" s="45"/>
      <c r="BF9" s="45"/>
      <c r="BG9" s="45"/>
      <c r="BH9" s="44"/>
      <c r="BI9" s="45"/>
      <c r="BJ9" s="45"/>
      <c r="BK9" s="47"/>
      <c r="BL9" s="48"/>
      <c r="BM9" s="48"/>
      <c r="BN9" s="48"/>
      <c r="BO9" s="48"/>
      <c r="BP9" s="48"/>
    </row>
    <row r="10" spans="1:68" ht="20.45" customHeight="1" x14ac:dyDescent="0.2">
      <c r="A10" s="130"/>
      <c r="B10" s="34" t="s">
        <v>122</v>
      </c>
      <c r="C10" s="35" t="s">
        <v>123</v>
      </c>
      <c r="D10" s="35" t="s">
        <v>124</v>
      </c>
      <c r="E10" s="36">
        <f>'[14]A_Modello CP FINALE'!G9</f>
        <v>23270160.199999999</v>
      </c>
      <c r="F10" s="36">
        <f>'[14]A_Modello CP FINALE'!H9</f>
        <v>0</v>
      </c>
      <c r="G10" s="36">
        <f>'[14]A_Modello CP FINALE'!I9</f>
        <v>1407737.97</v>
      </c>
      <c r="H10" s="45"/>
      <c r="I10" s="36">
        <f>'[14]A_Modello CP FINALE'!K9</f>
        <v>0</v>
      </c>
      <c r="J10" s="38">
        <f t="shared" ref="J10:J73" si="0">E10+F10+G10+H10+I10</f>
        <v>24677898.169999998</v>
      </c>
      <c r="K10" s="39"/>
      <c r="L10" s="36">
        <f>'[14]A_Modello CP FINALE'!N9</f>
        <v>76315040.859999999</v>
      </c>
      <c r="M10" s="39"/>
      <c r="N10" s="36">
        <f>'[14]A_Modello CP FINALE'!P9</f>
        <v>0</v>
      </c>
      <c r="O10" s="39"/>
      <c r="P10" s="36">
        <f>'[14]A_Modello CP FINALE'!R9</f>
        <v>0</v>
      </c>
      <c r="Q10" s="39"/>
      <c r="R10" s="40">
        <f t="shared" ref="R10:R73" si="1">J10+L10+N10+P10</f>
        <v>100992939.03</v>
      </c>
      <c r="S10" s="39"/>
      <c r="T10" s="41">
        <f t="shared" ref="T10:T73" si="2">J10</f>
        <v>24677898.169999998</v>
      </c>
      <c r="U10" s="36">
        <f>'[14]A_Modello CP FINALE'!W9</f>
        <v>0</v>
      </c>
      <c r="V10" s="41">
        <f t="shared" ref="V10:V73" si="3">T10+U10</f>
        <v>24677898.169999998</v>
      </c>
      <c r="W10" s="42">
        <f t="shared" ref="W10:W73" si="4">L10</f>
        <v>76315040.859999999</v>
      </c>
      <c r="X10" s="36">
        <f>'[14]A_Modello CP FINALE'!Z9</f>
        <v>0</v>
      </c>
      <c r="Y10" s="42">
        <f t="shared" ref="Y10:Y73" si="5">W10+X10</f>
        <v>76315040.859999999</v>
      </c>
      <c r="Z10" s="39"/>
      <c r="AA10" s="43">
        <f>AM10</f>
        <v>24677898.169999998</v>
      </c>
      <c r="AB10" s="44"/>
      <c r="AC10" s="44"/>
      <c r="AD10" s="36">
        <f>'[14]A_Modello CP FINALE'!AF9</f>
        <v>0</v>
      </c>
      <c r="AE10" s="8"/>
      <c r="AF10" s="36">
        <f>'[14]A_Modello CP FINALE'!AH9</f>
        <v>15121575.619999999</v>
      </c>
      <c r="AG10" s="36">
        <f>'[14]A_Modello CP FINALE'!AI9</f>
        <v>7868071.5999999996</v>
      </c>
      <c r="AH10" s="36">
        <f>'[14]A_Modello CP FINALE'!AJ9</f>
        <v>1352222.04</v>
      </c>
      <c r="AI10" s="36">
        <f>'[14]A_Modello CP FINALE'!AK9</f>
        <v>300615.26</v>
      </c>
      <c r="AJ10" s="36">
        <f>'[14]A_Modello CP FINALE'!AL9</f>
        <v>35413.65</v>
      </c>
      <c r="AK10" s="36">
        <f>'[14]A_Modello CP FINALE'!AM9</f>
        <v>0</v>
      </c>
      <c r="AL10" s="36">
        <f>'[14]A_Modello CP FINALE'!AN9</f>
        <v>0</v>
      </c>
      <c r="AM10" s="43">
        <f>AF10+AG10+AH10+AI10+AJ10+AK10+AL10</f>
        <v>24677898.169999998</v>
      </c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6"/>
      <c r="BA10" s="45"/>
      <c r="BB10" s="45"/>
      <c r="BC10" s="45"/>
      <c r="BD10" s="45"/>
      <c r="BE10" s="45"/>
      <c r="BF10" s="45"/>
      <c r="BG10" s="45"/>
      <c r="BH10" s="44"/>
      <c r="BI10" s="45"/>
      <c r="BJ10" s="45"/>
      <c r="BK10" s="47"/>
      <c r="BL10" s="48"/>
      <c r="BM10" s="48"/>
      <c r="BN10" s="48"/>
      <c r="BO10" s="48"/>
      <c r="BP10" s="48"/>
    </row>
    <row r="11" spans="1:68" s="58" customFormat="1" ht="22.5" customHeight="1" x14ac:dyDescent="0.2">
      <c r="A11" s="131"/>
      <c r="B11" s="49" t="s">
        <v>125</v>
      </c>
      <c r="C11" s="35"/>
      <c r="D11" s="50" t="s">
        <v>126</v>
      </c>
      <c r="E11" s="51">
        <f>SUM(E9:E10)</f>
        <v>23270160.199999999</v>
      </c>
      <c r="F11" s="51">
        <f t="shared" ref="F11:J11" si="6">SUM(F9:F10)</f>
        <v>0</v>
      </c>
      <c r="G11" s="51">
        <f t="shared" si="6"/>
        <v>1407737.97</v>
      </c>
      <c r="H11" s="45"/>
      <c r="I11" s="51">
        <f t="shared" si="6"/>
        <v>0</v>
      </c>
      <c r="J11" s="52">
        <f t="shared" si="6"/>
        <v>24677898.169999998</v>
      </c>
      <c r="K11" s="53"/>
      <c r="L11" s="51">
        <f>SUM(L9:L10)</f>
        <v>76315040.859999999</v>
      </c>
      <c r="M11" s="53"/>
      <c r="N11" s="51">
        <f>SUM(N9:N10)</f>
        <v>0</v>
      </c>
      <c r="O11" s="53"/>
      <c r="P11" s="51">
        <f>SUM(P9:P10)</f>
        <v>0</v>
      </c>
      <c r="Q11" s="53"/>
      <c r="R11" s="51">
        <f>SUM(R9:R10)</f>
        <v>100992939.03</v>
      </c>
      <c r="S11" s="53"/>
      <c r="T11" s="51">
        <f t="shared" si="2"/>
        <v>24677898.169999998</v>
      </c>
      <c r="U11" s="52">
        <f>SUM(U9:U10)</f>
        <v>0</v>
      </c>
      <c r="V11" s="51">
        <f>SUM(V9:V10)</f>
        <v>24677898.169999998</v>
      </c>
      <c r="W11" s="51">
        <f>SUM(W9:W10)</f>
        <v>76315040.859999999</v>
      </c>
      <c r="X11" s="51">
        <f>SUM(X9:X10)</f>
        <v>0</v>
      </c>
      <c r="Y11" s="51">
        <f>SUM(Y9:Y10)</f>
        <v>76315040.859999999</v>
      </c>
      <c r="Z11" s="53"/>
      <c r="AA11" s="52">
        <f>SUM(AA9:AA10)</f>
        <v>24677898.169999998</v>
      </c>
      <c r="AB11" s="54"/>
      <c r="AC11" s="54"/>
      <c r="AD11" s="52">
        <f>SUM(AD9:AD10)</f>
        <v>0</v>
      </c>
      <c r="AE11" s="55"/>
      <c r="AF11" s="51">
        <f t="shared" ref="AF11:AM11" si="7">SUM(AF9:AF10)</f>
        <v>15121575.619999999</v>
      </c>
      <c r="AG11" s="51">
        <f t="shared" si="7"/>
        <v>7868071.5999999996</v>
      </c>
      <c r="AH11" s="51">
        <f t="shared" si="7"/>
        <v>1352222.04</v>
      </c>
      <c r="AI11" s="51">
        <f t="shared" si="7"/>
        <v>300615.26</v>
      </c>
      <c r="AJ11" s="51">
        <f t="shared" si="7"/>
        <v>35413.65</v>
      </c>
      <c r="AK11" s="51">
        <f t="shared" si="7"/>
        <v>0</v>
      </c>
      <c r="AL11" s="51">
        <f t="shared" si="7"/>
        <v>0</v>
      </c>
      <c r="AM11" s="52">
        <f t="shared" si="7"/>
        <v>24677898.169999998</v>
      </c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5"/>
      <c r="BB11" s="46"/>
      <c r="BC11" s="56"/>
      <c r="BD11" s="56"/>
      <c r="BE11" s="46"/>
      <c r="BF11" s="46"/>
      <c r="BG11" s="56"/>
      <c r="BH11" s="57"/>
      <c r="BI11" s="46"/>
      <c r="BJ11" s="46"/>
      <c r="BK11" s="47"/>
      <c r="BL11" s="48"/>
      <c r="BM11" s="48"/>
      <c r="BN11" s="48"/>
      <c r="BO11" s="48"/>
      <c r="BP11" s="48"/>
    </row>
    <row r="12" spans="1:68" ht="22.5" x14ac:dyDescent="0.2">
      <c r="A12" s="129" t="s">
        <v>127</v>
      </c>
      <c r="B12" s="34" t="s">
        <v>128</v>
      </c>
      <c r="C12" s="35" t="s">
        <v>120</v>
      </c>
      <c r="D12" s="35" t="s">
        <v>129</v>
      </c>
      <c r="E12" s="36">
        <f>'[14]A_Modello CP FINALE'!G11</f>
        <v>0</v>
      </c>
      <c r="F12" s="36">
        <f>'[14]A_Modello CP FINALE'!H11</f>
        <v>0</v>
      </c>
      <c r="G12" s="36">
        <f>'[14]A_Modello CP FINALE'!I11</f>
        <v>0</v>
      </c>
      <c r="H12" s="45"/>
      <c r="I12" s="36">
        <f>'[14]A_Modello CP FINALE'!K11</f>
        <v>0</v>
      </c>
      <c r="J12" s="38">
        <f>E12+F12+G12+H12+I12</f>
        <v>0</v>
      </c>
      <c r="K12" s="39"/>
      <c r="L12" s="36">
        <f>'[14]A_Modello CP FINALE'!N11</f>
        <v>0</v>
      </c>
      <c r="M12" s="39"/>
      <c r="N12" s="36">
        <f>'[14]A_Modello CP FINALE'!P11</f>
        <v>0</v>
      </c>
      <c r="O12" s="39"/>
      <c r="P12" s="36">
        <f>'[14]A_Modello CP FINALE'!R11</f>
        <v>0</v>
      </c>
      <c r="Q12" s="39"/>
      <c r="R12" s="40">
        <f t="shared" si="1"/>
        <v>0</v>
      </c>
      <c r="S12" s="39"/>
      <c r="T12" s="41">
        <f t="shared" si="2"/>
        <v>0</v>
      </c>
      <c r="U12" s="36">
        <f>'[14]A_Modello CP FINALE'!W11</f>
        <v>0</v>
      </c>
      <c r="V12" s="41">
        <f t="shared" si="3"/>
        <v>0</v>
      </c>
      <c r="W12" s="42">
        <f t="shared" si="4"/>
        <v>0</v>
      </c>
      <c r="X12" s="36">
        <f>'[14]A_Modello CP FINALE'!Z11</f>
        <v>0</v>
      </c>
      <c r="Y12" s="42">
        <f t="shared" si="5"/>
        <v>0</v>
      </c>
      <c r="Z12" s="39"/>
      <c r="AA12" s="44"/>
      <c r="AB12" s="43">
        <f>AZ12</f>
        <v>0</v>
      </c>
      <c r="AC12" s="44"/>
      <c r="AD12" s="36">
        <f>'[14]A_Modello CP FINALE'!AF11</f>
        <v>0</v>
      </c>
      <c r="AE12" s="8"/>
      <c r="AF12" s="45"/>
      <c r="AG12" s="45"/>
      <c r="AH12" s="45"/>
      <c r="AI12" s="45"/>
      <c r="AJ12" s="45"/>
      <c r="AK12" s="45"/>
      <c r="AL12" s="45"/>
      <c r="AM12" s="54"/>
      <c r="AN12" s="36">
        <f>'[14]A_Modello CP FINALE'!AP11</f>
        <v>0</v>
      </c>
      <c r="AO12" s="36">
        <f>'[14]A_Modello CP FINALE'!AQ11</f>
        <v>0</v>
      </c>
      <c r="AP12" s="36">
        <f>'[14]A_Modello CP FINALE'!AR11</f>
        <v>0</v>
      </c>
      <c r="AQ12" s="36">
        <f>'[14]A_Modello CP FINALE'!AS11</f>
        <v>0</v>
      </c>
      <c r="AR12" s="36">
        <f>'[14]A_Modello CP FINALE'!AT11</f>
        <v>0</v>
      </c>
      <c r="AS12" s="36">
        <f>'[14]A_Modello CP FINALE'!AU11</f>
        <v>0</v>
      </c>
      <c r="AT12" s="36">
        <f>'[14]A_Modello CP FINALE'!AV11</f>
        <v>0</v>
      </c>
      <c r="AU12" s="36">
        <f>'[14]A_Modello CP FINALE'!AW11</f>
        <v>0</v>
      </c>
      <c r="AV12" s="36">
        <f>'[14]A_Modello CP FINALE'!AX11</f>
        <v>0</v>
      </c>
      <c r="AW12" s="36">
        <f>'[14]A_Modello CP FINALE'!AY11</f>
        <v>0</v>
      </c>
      <c r="AX12" s="36">
        <f>'[14]A_Modello CP FINALE'!AZ11</f>
        <v>0</v>
      </c>
      <c r="AY12" s="36">
        <f>'[14]A_Modello CP FINALE'!BA11</f>
        <v>0</v>
      </c>
      <c r="AZ12" s="59">
        <f>SUM(AN12:AY12)</f>
        <v>0</v>
      </c>
      <c r="BA12" s="45"/>
      <c r="BB12" s="45"/>
      <c r="BC12" s="45"/>
      <c r="BD12" s="45"/>
      <c r="BE12" s="45"/>
      <c r="BF12" s="45"/>
      <c r="BG12" s="45"/>
      <c r="BH12" s="44"/>
      <c r="BI12" s="45"/>
      <c r="BJ12" s="45"/>
      <c r="BK12" s="47"/>
      <c r="BL12" s="48"/>
      <c r="BM12" s="48"/>
      <c r="BN12" s="48"/>
      <c r="BO12" s="48"/>
      <c r="BP12" s="48"/>
    </row>
    <row r="13" spans="1:68" ht="22.5" x14ac:dyDescent="0.2">
      <c r="A13" s="130"/>
      <c r="B13" s="34" t="s">
        <v>130</v>
      </c>
      <c r="C13" s="35" t="s">
        <v>131</v>
      </c>
      <c r="D13" s="35" t="s">
        <v>132</v>
      </c>
      <c r="E13" s="36">
        <f>'[14]A_Modello CP FINALE'!G12</f>
        <v>3715073.32</v>
      </c>
      <c r="F13" s="36">
        <f>'[14]A_Modello CP FINALE'!H12</f>
        <v>0</v>
      </c>
      <c r="G13" s="36">
        <f>'[14]A_Modello CP FINALE'!I12</f>
        <v>12496.33</v>
      </c>
      <c r="H13" s="45"/>
      <c r="I13" s="36">
        <f>'[14]A_Modello CP FINALE'!K12</f>
        <v>0</v>
      </c>
      <c r="J13" s="38">
        <f>E13+F13+G13+H13+I13</f>
        <v>3727569.65</v>
      </c>
      <c r="K13" s="39"/>
      <c r="L13" s="36">
        <f>'[14]A_Modello CP FINALE'!N12</f>
        <v>14783429.91</v>
      </c>
      <c r="M13" s="39"/>
      <c r="N13" s="36">
        <f>'[14]A_Modello CP FINALE'!P12</f>
        <v>0</v>
      </c>
      <c r="O13" s="39"/>
      <c r="P13" s="36">
        <f>'[14]A_Modello CP FINALE'!R12</f>
        <v>0</v>
      </c>
      <c r="Q13" s="39"/>
      <c r="R13" s="40">
        <f t="shared" si="1"/>
        <v>18510999.559999999</v>
      </c>
      <c r="S13" s="39"/>
      <c r="T13" s="41">
        <f t="shared" si="2"/>
        <v>3727569.65</v>
      </c>
      <c r="U13" s="36">
        <f>'[14]A_Modello CP FINALE'!W12</f>
        <v>0</v>
      </c>
      <c r="V13" s="41">
        <f t="shared" si="3"/>
        <v>3727569.65</v>
      </c>
      <c r="W13" s="42">
        <f t="shared" si="4"/>
        <v>14783429.91</v>
      </c>
      <c r="X13" s="36">
        <f>'[14]A_Modello CP FINALE'!Z12</f>
        <v>0</v>
      </c>
      <c r="Y13" s="42">
        <f t="shared" si="5"/>
        <v>14783429.91</v>
      </c>
      <c r="Z13" s="39"/>
      <c r="AA13" s="44"/>
      <c r="AB13" s="43">
        <f t="shared" ref="AB13:AB15" si="8">AZ13</f>
        <v>3727569.6499999994</v>
      </c>
      <c r="AC13" s="44"/>
      <c r="AD13" s="36">
        <f>'[14]A_Modello CP FINALE'!AF12</f>
        <v>0</v>
      </c>
      <c r="AE13" s="8"/>
      <c r="AF13" s="45"/>
      <c r="AG13" s="45"/>
      <c r="AH13" s="45"/>
      <c r="AI13" s="45"/>
      <c r="AJ13" s="45"/>
      <c r="AK13" s="45"/>
      <c r="AL13" s="45"/>
      <c r="AM13" s="54"/>
      <c r="AN13" s="36">
        <f>'[14]A_Modello CP FINALE'!AP12</f>
        <v>1848729.16</v>
      </c>
      <c r="AO13" s="36">
        <f>'[14]A_Modello CP FINALE'!AQ12</f>
        <v>7722.3</v>
      </c>
      <c r="AP13" s="36">
        <f>'[14]A_Modello CP FINALE'!AR12</f>
        <v>0</v>
      </c>
      <c r="AQ13" s="36">
        <f>'[14]A_Modello CP FINALE'!AS12</f>
        <v>0</v>
      </c>
      <c r="AR13" s="36">
        <f>'[14]A_Modello CP FINALE'!AT12</f>
        <v>733076.67</v>
      </c>
      <c r="AS13" s="36">
        <f>'[14]A_Modello CP FINALE'!AU12</f>
        <v>105076.15</v>
      </c>
      <c r="AT13" s="36">
        <f>'[14]A_Modello CP FINALE'!AV12</f>
        <v>548558.92000000004</v>
      </c>
      <c r="AU13" s="36">
        <f>'[14]A_Modello CP FINALE'!AW12</f>
        <v>312574.90999999997</v>
      </c>
      <c r="AV13" s="36">
        <f>'[14]A_Modello CP FINALE'!AX12</f>
        <v>77211.320000000007</v>
      </c>
      <c r="AW13" s="36">
        <f>'[14]A_Modello CP FINALE'!AY12</f>
        <v>93254.61</v>
      </c>
      <c r="AX13" s="36">
        <f>'[14]A_Modello CP FINALE'!AZ12</f>
        <v>1365.61</v>
      </c>
      <c r="AY13" s="36">
        <f>'[14]A_Modello CP FINALE'!BA12</f>
        <v>0</v>
      </c>
      <c r="AZ13" s="59">
        <f t="shared" ref="AZ13:AZ72" si="9">SUM(AN13:AY13)</f>
        <v>3727569.6499999994</v>
      </c>
      <c r="BA13" s="45"/>
      <c r="BB13" s="45"/>
      <c r="BC13" s="45"/>
      <c r="BD13" s="45"/>
      <c r="BE13" s="45"/>
      <c r="BF13" s="45"/>
      <c r="BG13" s="45"/>
      <c r="BH13" s="44"/>
      <c r="BI13" s="45"/>
      <c r="BJ13" s="45"/>
      <c r="BK13" s="47"/>
      <c r="BL13" s="48"/>
      <c r="BM13" s="48"/>
      <c r="BN13" s="48"/>
      <c r="BO13" s="48"/>
      <c r="BP13" s="48"/>
    </row>
    <row r="14" spans="1:68" ht="22.5" x14ac:dyDescent="0.2">
      <c r="A14" s="130"/>
      <c r="B14" s="60" t="s">
        <v>133</v>
      </c>
      <c r="C14" s="35" t="s">
        <v>120</v>
      </c>
      <c r="D14" s="35" t="s">
        <v>134</v>
      </c>
      <c r="E14" s="36">
        <f>'[14]A_Modello CP FINALE'!G13</f>
        <v>0</v>
      </c>
      <c r="F14" s="36">
        <f>'[14]A_Modello CP FINALE'!H13</f>
        <v>0</v>
      </c>
      <c r="G14" s="36">
        <f>'[14]A_Modello CP FINALE'!I13</f>
        <v>0</v>
      </c>
      <c r="H14" s="45"/>
      <c r="I14" s="36">
        <f>'[14]A_Modello CP FINALE'!K13</f>
        <v>0</v>
      </c>
      <c r="J14" s="38">
        <f t="shared" si="0"/>
        <v>0</v>
      </c>
      <c r="K14" s="39"/>
      <c r="L14" s="36">
        <f>'[14]A_Modello CP FINALE'!N13</f>
        <v>0</v>
      </c>
      <c r="M14" s="39"/>
      <c r="N14" s="36">
        <f>'[14]A_Modello CP FINALE'!P13</f>
        <v>0</v>
      </c>
      <c r="O14" s="39"/>
      <c r="P14" s="36">
        <f>'[14]A_Modello CP FINALE'!R13</f>
        <v>0</v>
      </c>
      <c r="Q14" s="39"/>
      <c r="R14" s="40">
        <f t="shared" si="1"/>
        <v>0</v>
      </c>
      <c r="S14" s="39"/>
      <c r="T14" s="41">
        <f t="shared" si="2"/>
        <v>0</v>
      </c>
      <c r="U14" s="36">
        <f>'[14]A_Modello CP FINALE'!W13</f>
        <v>0</v>
      </c>
      <c r="V14" s="41">
        <f t="shared" si="3"/>
        <v>0</v>
      </c>
      <c r="W14" s="42">
        <f t="shared" si="4"/>
        <v>0</v>
      </c>
      <c r="X14" s="36">
        <f>'[14]A_Modello CP FINALE'!Z13</f>
        <v>0</v>
      </c>
      <c r="Y14" s="42">
        <f t="shared" si="5"/>
        <v>0</v>
      </c>
      <c r="Z14" s="39"/>
      <c r="AA14" s="44"/>
      <c r="AB14" s="43">
        <f t="shared" si="8"/>
        <v>0</v>
      </c>
      <c r="AC14" s="44"/>
      <c r="AD14" s="36">
        <f>'[14]A_Modello CP FINALE'!AF13</f>
        <v>0</v>
      </c>
      <c r="AE14" s="8"/>
      <c r="AF14" s="45"/>
      <c r="AG14" s="45"/>
      <c r="AH14" s="45"/>
      <c r="AI14" s="45"/>
      <c r="AJ14" s="45"/>
      <c r="AK14" s="45"/>
      <c r="AL14" s="45"/>
      <c r="AM14" s="54"/>
      <c r="AN14" s="36">
        <f>'[14]A_Modello CP FINALE'!AP13</f>
        <v>0</v>
      </c>
      <c r="AO14" s="36">
        <f>'[14]A_Modello CP FINALE'!AQ13</f>
        <v>0</v>
      </c>
      <c r="AP14" s="36">
        <f>'[14]A_Modello CP FINALE'!AR13</f>
        <v>0</v>
      </c>
      <c r="AQ14" s="36">
        <f>'[14]A_Modello CP FINALE'!AS13</f>
        <v>0</v>
      </c>
      <c r="AR14" s="36">
        <f>'[14]A_Modello CP FINALE'!AT13</f>
        <v>0</v>
      </c>
      <c r="AS14" s="36">
        <f>'[14]A_Modello CP FINALE'!AU13</f>
        <v>0</v>
      </c>
      <c r="AT14" s="36">
        <f>'[14]A_Modello CP FINALE'!AV13</f>
        <v>0</v>
      </c>
      <c r="AU14" s="36">
        <f>'[14]A_Modello CP FINALE'!AW13</f>
        <v>0</v>
      </c>
      <c r="AV14" s="36">
        <f>'[14]A_Modello CP FINALE'!AX13</f>
        <v>0</v>
      </c>
      <c r="AW14" s="36">
        <f>'[14]A_Modello CP FINALE'!AY13</f>
        <v>0</v>
      </c>
      <c r="AX14" s="36">
        <f>'[14]A_Modello CP FINALE'!AZ13</f>
        <v>0</v>
      </c>
      <c r="AY14" s="36">
        <f>'[14]A_Modello CP FINALE'!BA13</f>
        <v>0</v>
      </c>
      <c r="AZ14" s="59">
        <f t="shared" si="9"/>
        <v>0</v>
      </c>
      <c r="BA14" s="45"/>
      <c r="BB14" s="45"/>
      <c r="BC14" s="45"/>
      <c r="BD14" s="45"/>
      <c r="BE14" s="45"/>
      <c r="BF14" s="45"/>
      <c r="BG14" s="45"/>
      <c r="BH14" s="44"/>
      <c r="BI14" s="45"/>
      <c r="BJ14" s="45"/>
      <c r="BK14" s="47"/>
      <c r="BL14" s="48"/>
      <c r="BM14" s="48"/>
      <c r="BN14" s="48"/>
      <c r="BO14" s="48"/>
      <c r="BP14" s="48"/>
    </row>
    <row r="15" spans="1:68" ht="22.5" x14ac:dyDescent="0.2">
      <c r="A15" s="130"/>
      <c r="B15" s="60" t="s">
        <v>135</v>
      </c>
      <c r="C15" s="35" t="s">
        <v>136</v>
      </c>
      <c r="D15" s="35" t="s">
        <v>137</v>
      </c>
      <c r="E15" s="36">
        <f>'[14]A_Modello CP FINALE'!G14</f>
        <v>0</v>
      </c>
      <c r="F15" s="36">
        <f>'[14]A_Modello CP FINALE'!H14</f>
        <v>0</v>
      </c>
      <c r="G15" s="36">
        <f>'[14]A_Modello CP FINALE'!I14</f>
        <v>0</v>
      </c>
      <c r="H15" s="45"/>
      <c r="I15" s="36">
        <f>'[14]A_Modello CP FINALE'!K14</f>
        <v>0</v>
      </c>
      <c r="J15" s="38">
        <f t="shared" si="0"/>
        <v>0</v>
      </c>
      <c r="K15" s="61"/>
      <c r="L15" s="36">
        <f>'[14]A_Modello CP FINALE'!N14</f>
        <v>0</v>
      </c>
      <c r="M15" s="61"/>
      <c r="N15" s="36">
        <f>'[14]A_Modello CP FINALE'!P14</f>
        <v>0</v>
      </c>
      <c r="O15" s="61"/>
      <c r="P15" s="36">
        <f>'[14]A_Modello CP FINALE'!R14</f>
        <v>0</v>
      </c>
      <c r="Q15" s="61"/>
      <c r="R15" s="40">
        <f t="shared" si="1"/>
        <v>0</v>
      </c>
      <c r="S15" s="61"/>
      <c r="T15" s="41">
        <f t="shared" si="2"/>
        <v>0</v>
      </c>
      <c r="U15" s="36">
        <f>'[14]A_Modello CP FINALE'!W14</f>
        <v>0</v>
      </c>
      <c r="V15" s="41">
        <f t="shared" si="3"/>
        <v>0</v>
      </c>
      <c r="W15" s="42">
        <f t="shared" si="4"/>
        <v>0</v>
      </c>
      <c r="X15" s="36">
        <f>'[14]A_Modello CP FINALE'!Z14</f>
        <v>0</v>
      </c>
      <c r="Y15" s="42">
        <f t="shared" si="5"/>
        <v>0</v>
      </c>
      <c r="Z15" s="61"/>
      <c r="AA15" s="57"/>
      <c r="AB15" s="43">
        <f t="shared" si="8"/>
        <v>0</v>
      </c>
      <c r="AC15" s="57"/>
      <c r="AD15" s="36">
        <f>'[14]A_Modello CP FINALE'!AF14</f>
        <v>0</v>
      </c>
      <c r="AE15" s="8"/>
      <c r="AF15" s="56"/>
      <c r="AG15" s="56"/>
      <c r="AH15" s="56"/>
      <c r="AI15" s="56"/>
      <c r="AJ15" s="56"/>
      <c r="AK15" s="56"/>
      <c r="AL15" s="56"/>
      <c r="AM15" s="54"/>
      <c r="AN15" s="36">
        <f>'[14]A_Modello CP FINALE'!AP14</f>
        <v>0</v>
      </c>
      <c r="AO15" s="36">
        <f>'[14]A_Modello CP FINALE'!AQ14</f>
        <v>0</v>
      </c>
      <c r="AP15" s="36">
        <f>'[14]A_Modello CP FINALE'!AR14</f>
        <v>0</v>
      </c>
      <c r="AQ15" s="36">
        <f>'[14]A_Modello CP FINALE'!AS14</f>
        <v>0</v>
      </c>
      <c r="AR15" s="36">
        <f>'[14]A_Modello CP FINALE'!AT14</f>
        <v>0</v>
      </c>
      <c r="AS15" s="36">
        <f>'[14]A_Modello CP FINALE'!AU14</f>
        <v>0</v>
      </c>
      <c r="AT15" s="36">
        <f>'[14]A_Modello CP FINALE'!AV14</f>
        <v>0</v>
      </c>
      <c r="AU15" s="36">
        <f>'[14]A_Modello CP FINALE'!AW14</f>
        <v>0</v>
      </c>
      <c r="AV15" s="36">
        <f>'[14]A_Modello CP FINALE'!AX14</f>
        <v>0</v>
      </c>
      <c r="AW15" s="36">
        <f>'[14]A_Modello CP FINALE'!AY14</f>
        <v>0</v>
      </c>
      <c r="AX15" s="36">
        <f>'[14]A_Modello CP FINALE'!AZ14</f>
        <v>0</v>
      </c>
      <c r="AY15" s="36">
        <f>'[14]A_Modello CP FINALE'!BA14</f>
        <v>0</v>
      </c>
      <c r="AZ15" s="59">
        <f t="shared" si="9"/>
        <v>0</v>
      </c>
      <c r="BA15" s="45"/>
      <c r="BB15" s="56"/>
      <c r="BC15" s="56"/>
      <c r="BD15" s="56"/>
      <c r="BE15" s="56"/>
      <c r="BF15" s="56"/>
      <c r="BG15" s="56"/>
      <c r="BH15" s="57"/>
      <c r="BI15" s="56"/>
      <c r="BJ15" s="56"/>
      <c r="BK15" s="47"/>
      <c r="BL15" s="48"/>
      <c r="BM15" s="48"/>
      <c r="BN15" s="48"/>
      <c r="BO15" s="48"/>
      <c r="BP15" s="48"/>
    </row>
    <row r="16" spans="1:68" ht="22.5" x14ac:dyDescent="0.2">
      <c r="A16" s="131"/>
      <c r="B16" s="49" t="s">
        <v>138</v>
      </c>
      <c r="C16" s="35"/>
      <c r="D16" s="50" t="s">
        <v>139</v>
      </c>
      <c r="E16" s="51">
        <f>SUM(E12:E15)</f>
        <v>3715073.32</v>
      </c>
      <c r="F16" s="51">
        <f t="shared" ref="F16:J16" si="10">SUM(F12:F15)</f>
        <v>0</v>
      </c>
      <c r="G16" s="51">
        <f t="shared" si="10"/>
        <v>12496.33</v>
      </c>
      <c r="H16" s="45"/>
      <c r="I16" s="51">
        <f t="shared" si="10"/>
        <v>0</v>
      </c>
      <c r="J16" s="52">
        <f t="shared" si="10"/>
        <v>3727569.65</v>
      </c>
      <c r="K16" s="53"/>
      <c r="L16" s="51">
        <f t="shared" ref="L16:N16" si="11">SUM(L12:L15)</f>
        <v>14783429.91</v>
      </c>
      <c r="M16" s="53"/>
      <c r="N16" s="51">
        <f t="shared" si="11"/>
        <v>0</v>
      </c>
      <c r="O16" s="53"/>
      <c r="P16" s="51">
        <f>SUM(P12:P15)</f>
        <v>0</v>
      </c>
      <c r="Q16" s="53"/>
      <c r="R16" s="51">
        <f>SUM(R12:R15)</f>
        <v>18510999.559999999</v>
      </c>
      <c r="S16" s="53"/>
      <c r="T16" s="51">
        <f t="shared" ref="T16:Y16" si="12">SUM(T12:T15)</f>
        <v>3727569.65</v>
      </c>
      <c r="U16" s="52">
        <f t="shared" si="12"/>
        <v>0</v>
      </c>
      <c r="V16" s="51">
        <f t="shared" si="12"/>
        <v>3727569.65</v>
      </c>
      <c r="W16" s="51">
        <f t="shared" si="12"/>
        <v>14783429.91</v>
      </c>
      <c r="X16" s="51">
        <f t="shared" si="12"/>
        <v>0</v>
      </c>
      <c r="Y16" s="51">
        <f t="shared" si="12"/>
        <v>14783429.91</v>
      </c>
      <c r="Z16" s="53"/>
      <c r="AA16" s="54"/>
      <c r="AB16" s="52">
        <f>SUM(AB12:AB15)</f>
        <v>3727569.6499999994</v>
      </c>
      <c r="AC16" s="54"/>
      <c r="AD16" s="51">
        <f>SUM(AD12:AD15)</f>
        <v>0</v>
      </c>
      <c r="AE16" s="8"/>
      <c r="AF16" s="46"/>
      <c r="AG16" s="46"/>
      <c r="AH16" s="46"/>
      <c r="AI16" s="46"/>
      <c r="AJ16" s="46"/>
      <c r="AK16" s="46"/>
      <c r="AL16" s="46"/>
      <c r="AM16" s="54"/>
      <c r="AN16" s="51">
        <f t="shared" ref="AN16:AY16" si="13">SUM(AN12:AN15)</f>
        <v>1848729.16</v>
      </c>
      <c r="AO16" s="51">
        <f t="shared" si="13"/>
        <v>7722.3</v>
      </c>
      <c r="AP16" s="51">
        <f t="shared" si="13"/>
        <v>0</v>
      </c>
      <c r="AQ16" s="51">
        <f t="shared" si="13"/>
        <v>0</v>
      </c>
      <c r="AR16" s="51">
        <f t="shared" si="13"/>
        <v>733076.67</v>
      </c>
      <c r="AS16" s="51">
        <f t="shared" si="13"/>
        <v>105076.15</v>
      </c>
      <c r="AT16" s="51">
        <f t="shared" si="13"/>
        <v>548558.92000000004</v>
      </c>
      <c r="AU16" s="51">
        <f t="shared" si="13"/>
        <v>312574.90999999997</v>
      </c>
      <c r="AV16" s="51">
        <f t="shared" si="13"/>
        <v>77211.320000000007</v>
      </c>
      <c r="AW16" s="51">
        <f t="shared" si="13"/>
        <v>93254.61</v>
      </c>
      <c r="AX16" s="51">
        <f t="shared" si="13"/>
        <v>1365.61</v>
      </c>
      <c r="AY16" s="51">
        <f t="shared" si="13"/>
        <v>0</v>
      </c>
      <c r="AZ16" s="51">
        <f>SUM(AZ12:AZ15)</f>
        <v>3727569.6499999994</v>
      </c>
      <c r="BA16" s="45"/>
      <c r="BB16" s="46"/>
      <c r="BC16" s="56"/>
      <c r="BD16" s="56"/>
      <c r="BE16" s="46"/>
      <c r="BF16" s="46"/>
      <c r="BG16" s="56"/>
      <c r="BH16" s="57"/>
      <c r="BI16" s="46"/>
      <c r="BJ16" s="46"/>
      <c r="BK16" s="47"/>
      <c r="BL16" s="48"/>
      <c r="BM16" s="48"/>
      <c r="BN16" s="48"/>
      <c r="BO16" s="48"/>
      <c r="BP16" s="48"/>
    </row>
    <row r="17" spans="1:68" x14ac:dyDescent="0.2">
      <c r="A17" s="129" t="s">
        <v>140</v>
      </c>
      <c r="B17" s="34" t="s">
        <v>141</v>
      </c>
      <c r="C17" s="35" t="s">
        <v>120</v>
      </c>
      <c r="D17" s="35" t="s">
        <v>142</v>
      </c>
      <c r="E17" s="36">
        <f>'[14]A_Modello CP FINALE'!G16</f>
        <v>0</v>
      </c>
      <c r="F17" s="36">
        <f>'[14]A_Modello CP FINALE'!H16</f>
        <v>0</v>
      </c>
      <c r="G17" s="36">
        <f>'[14]A_Modello CP FINALE'!I16</f>
        <v>0</v>
      </c>
      <c r="H17" s="45"/>
      <c r="I17" s="36">
        <f>'[14]A_Modello CP FINALE'!K16</f>
        <v>0</v>
      </c>
      <c r="J17" s="38">
        <f t="shared" si="0"/>
        <v>0</v>
      </c>
      <c r="K17" s="61"/>
      <c r="L17" s="36">
        <f>'[14]A_Modello CP FINALE'!N16</f>
        <v>0</v>
      </c>
      <c r="M17" s="61"/>
      <c r="N17" s="36">
        <f>'[14]A_Modello CP FINALE'!P16</f>
        <v>0</v>
      </c>
      <c r="O17" s="61"/>
      <c r="P17" s="36">
        <f>'[14]A_Modello CP FINALE'!R16</f>
        <v>0</v>
      </c>
      <c r="Q17" s="61"/>
      <c r="R17" s="40">
        <f t="shared" si="1"/>
        <v>0</v>
      </c>
      <c r="S17" s="61"/>
      <c r="T17" s="41">
        <f t="shared" si="2"/>
        <v>0</v>
      </c>
      <c r="U17" s="36">
        <f>'[14]A_Modello CP FINALE'!W16</f>
        <v>0</v>
      </c>
      <c r="V17" s="41">
        <f t="shared" si="3"/>
        <v>0</v>
      </c>
      <c r="W17" s="42">
        <f t="shared" si="4"/>
        <v>0</v>
      </c>
      <c r="X17" s="36">
        <f>'[14]A_Modello CP FINALE'!Z16</f>
        <v>0</v>
      </c>
      <c r="Y17" s="42">
        <f t="shared" si="5"/>
        <v>0</v>
      </c>
      <c r="Z17" s="61"/>
      <c r="AA17" s="43">
        <f>AM17</f>
        <v>0</v>
      </c>
      <c r="AB17" s="57"/>
      <c r="AC17" s="57"/>
      <c r="AD17" s="36">
        <f>'[14]A_Modello CP FINALE'!AF16</f>
        <v>0</v>
      </c>
      <c r="AE17" s="8"/>
      <c r="AF17" s="36">
        <f>'[14]A_Modello CP FINALE'!AH16</f>
        <v>0</v>
      </c>
      <c r="AG17" s="36">
        <f>'[14]A_Modello CP FINALE'!AI16</f>
        <v>0</v>
      </c>
      <c r="AH17" s="36">
        <f>'[14]A_Modello CP FINALE'!AJ16</f>
        <v>0</v>
      </c>
      <c r="AI17" s="36">
        <f>'[14]A_Modello CP FINALE'!AK16</f>
        <v>0</v>
      </c>
      <c r="AJ17" s="36">
        <f>'[14]A_Modello CP FINALE'!AL16</f>
        <v>0</v>
      </c>
      <c r="AK17" s="36">
        <f>'[14]A_Modello CP FINALE'!AM16</f>
        <v>0</v>
      </c>
      <c r="AL17" s="36">
        <f>'[14]A_Modello CP FINALE'!AN16</f>
        <v>0</v>
      </c>
      <c r="AM17" s="43">
        <f>AF17+AG17+AH17+AI17+AJ17+AK17+AL17</f>
        <v>0</v>
      </c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46"/>
      <c r="BA17" s="45"/>
      <c r="BB17" s="56"/>
      <c r="BC17" s="56"/>
      <c r="BD17" s="56"/>
      <c r="BE17" s="56"/>
      <c r="BF17" s="56"/>
      <c r="BG17" s="56"/>
      <c r="BH17" s="57"/>
      <c r="BI17" s="56"/>
      <c r="BJ17" s="56"/>
      <c r="BK17" s="47"/>
      <c r="BL17" s="48"/>
      <c r="BM17" s="48"/>
      <c r="BN17" s="48"/>
      <c r="BO17" s="48"/>
      <c r="BP17" s="48"/>
    </row>
    <row r="18" spans="1:68" x14ac:dyDescent="0.2">
      <c r="A18" s="130"/>
      <c r="B18" s="34" t="s">
        <v>143</v>
      </c>
      <c r="C18" s="35" t="s">
        <v>144</v>
      </c>
      <c r="D18" s="35" t="s">
        <v>145</v>
      </c>
      <c r="E18" s="36">
        <f>'[14]A_Modello CP FINALE'!G17</f>
        <v>0</v>
      </c>
      <c r="F18" s="36">
        <f>'[14]A_Modello CP FINALE'!H17</f>
        <v>0</v>
      </c>
      <c r="G18" s="36">
        <f>'[14]A_Modello CP FINALE'!I17</f>
        <v>0</v>
      </c>
      <c r="H18" s="45"/>
      <c r="I18" s="36">
        <f>'[14]A_Modello CP FINALE'!K17</f>
        <v>0</v>
      </c>
      <c r="J18" s="38">
        <f t="shared" si="0"/>
        <v>0</v>
      </c>
      <c r="K18" s="61"/>
      <c r="L18" s="36">
        <f>'[14]A_Modello CP FINALE'!N17</f>
        <v>0</v>
      </c>
      <c r="M18" s="61"/>
      <c r="N18" s="36">
        <f>'[14]A_Modello CP FINALE'!P17</f>
        <v>302553.3</v>
      </c>
      <c r="O18" s="61"/>
      <c r="P18" s="36">
        <f>'[14]A_Modello CP FINALE'!R17</f>
        <v>0</v>
      </c>
      <c r="Q18" s="61"/>
      <c r="R18" s="40">
        <f t="shared" si="1"/>
        <v>302553.3</v>
      </c>
      <c r="S18" s="61"/>
      <c r="T18" s="41">
        <f t="shared" si="2"/>
        <v>0</v>
      </c>
      <c r="U18" s="36">
        <f>'[14]A_Modello CP FINALE'!W17</f>
        <v>171848.78</v>
      </c>
      <c r="V18" s="41">
        <f t="shared" si="3"/>
        <v>171848.78</v>
      </c>
      <c r="W18" s="42">
        <f t="shared" si="4"/>
        <v>0</v>
      </c>
      <c r="X18" s="36">
        <f>'[14]A_Modello CP FINALE'!Z17</f>
        <v>130704.52</v>
      </c>
      <c r="Y18" s="42">
        <f t="shared" si="5"/>
        <v>130704.52</v>
      </c>
      <c r="Z18" s="61"/>
      <c r="AA18" s="43">
        <f>AM18</f>
        <v>171848.78</v>
      </c>
      <c r="AB18" s="57"/>
      <c r="AC18" s="57"/>
      <c r="AD18" s="36">
        <f>'[14]A_Modello CP FINALE'!AF17</f>
        <v>0</v>
      </c>
      <c r="AE18" s="8"/>
      <c r="AF18" s="36">
        <f>'[14]A_Modello CP FINALE'!AH17</f>
        <v>105301.68000000001</v>
      </c>
      <c r="AG18" s="36">
        <f>'[14]A_Modello CP FINALE'!AI17</f>
        <v>54790.67</v>
      </c>
      <c r="AH18" s="36">
        <f>'[14]A_Modello CP FINALE'!AJ17</f>
        <v>9416.43</v>
      </c>
      <c r="AI18" s="36">
        <f>'[14]A_Modello CP FINALE'!AK17</f>
        <v>2093.39</v>
      </c>
      <c r="AJ18" s="36">
        <f>'[14]A_Modello CP FINALE'!AL17</f>
        <v>246.61</v>
      </c>
      <c r="AK18" s="36">
        <f>'[14]A_Modello CP FINALE'!AM17</f>
        <v>0</v>
      </c>
      <c r="AL18" s="36">
        <f>'[14]A_Modello CP FINALE'!AN17</f>
        <v>0</v>
      </c>
      <c r="AM18" s="43">
        <f>AF18+AG18+AH18+AI18+AJ18+AK18+AL18</f>
        <v>171848.78</v>
      </c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46"/>
      <c r="BA18" s="45"/>
      <c r="BB18" s="56"/>
      <c r="BC18" s="56"/>
      <c r="BD18" s="56"/>
      <c r="BE18" s="56"/>
      <c r="BF18" s="56"/>
      <c r="BG18" s="56"/>
      <c r="BH18" s="57"/>
      <c r="BI18" s="56"/>
      <c r="BJ18" s="56"/>
      <c r="BK18" s="47"/>
      <c r="BL18" s="48"/>
      <c r="BM18" s="48"/>
      <c r="BN18" s="48"/>
      <c r="BO18" s="48"/>
      <c r="BP18" s="48"/>
    </row>
    <row r="19" spans="1:68" s="66" customFormat="1" ht="33.75" x14ac:dyDescent="0.2">
      <c r="A19" s="130"/>
      <c r="B19" s="34" t="s">
        <v>146</v>
      </c>
      <c r="C19" s="35" t="s">
        <v>147</v>
      </c>
      <c r="D19" s="35" t="s">
        <v>148</v>
      </c>
      <c r="E19" s="36">
        <f>'[14]A_Modello CP FINALE'!G18</f>
        <v>0</v>
      </c>
      <c r="F19" s="36">
        <f>'[14]A_Modello CP FINALE'!H18</f>
        <v>0</v>
      </c>
      <c r="G19" s="36">
        <f>'[14]A_Modello CP FINALE'!I18</f>
        <v>0</v>
      </c>
      <c r="H19" s="45"/>
      <c r="I19" s="36">
        <f>'[14]A_Modello CP FINALE'!K18</f>
        <v>0</v>
      </c>
      <c r="J19" s="38">
        <f t="shared" si="0"/>
        <v>0</v>
      </c>
      <c r="K19" s="62"/>
      <c r="L19" s="36">
        <f>'[14]A_Modello CP FINALE'!N18</f>
        <v>0</v>
      </c>
      <c r="M19" s="62"/>
      <c r="N19" s="36">
        <f>'[14]A_Modello CP FINALE'!P18</f>
        <v>0</v>
      </c>
      <c r="O19" s="62"/>
      <c r="P19" s="36">
        <f>'[14]A_Modello CP FINALE'!R18</f>
        <v>0</v>
      </c>
      <c r="Q19" s="62"/>
      <c r="R19" s="40">
        <f t="shared" si="1"/>
        <v>0</v>
      </c>
      <c r="S19" s="62"/>
      <c r="T19" s="41">
        <f t="shared" si="2"/>
        <v>0</v>
      </c>
      <c r="U19" s="36">
        <f>'[14]A_Modello CP FINALE'!W18</f>
        <v>0</v>
      </c>
      <c r="V19" s="41">
        <f t="shared" si="3"/>
        <v>0</v>
      </c>
      <c r="W19" s="42">
        <f t="shared" si="4"/>
        <v>0</v>
      </c>
      <c r="X19" s="36">
        <f>'[14]A_Modello CP FINALE'!Z18</f>
        <v>0</v>
      </c>
      <c r="Y19" s="42">
        <f t="shared" si="5"/>
        <v>0</v>
      </c>
      <c r="Z19" s="62"/>
      <c r="AA19" s="43">
        <f>AM19</f>
        <v>0</v>
      </c>
      <c r="AB19" s="63"/>
      <c r="AC19" s="63"/>
      <c r="AD19" s="36">
        <f>'[14]A_Modello CP FINALE'!AF18</f>
        <v>0</v>
      </c>
      <c r="AE19" s="64"/>
      <c r="AF19" s="36">
        <f>'[14]A_Modello CP FINALE'!AH18</f>
        <v>0</v>
      </c>
      <c r="AG19" s="36">
        <f>'[14]A_Modello CP FINALE'!AI18</f>
        <v>0</v>
      </c>
      <c r="AH19" s="36">
        <f>'[14]A_Modello CP FINALE'!AJ18</f>
        <v>0</v>
      </c>
      <c r="AI19" s="36">
        <f>'[14]A_Modello CP FINALE'!AK18</f>
        <v>0</v>
      </c>
      <c r="AJ19" s="36">
        <f>'[14]A_Modello CP FINALE'!AL18</f>
        <v>0</v>
      </c>
      <c r="AK19" s="36">
        <f>'[14]A_Modello CP FINALE'!AM18</f>
        <v>0</v>
      </c>
      <c r="AL19" s="36">
        <f>'[14]A_Modello CP FINALE'!AN18</f>
        <v>0</v>
      </c>
      <c r="AM19" s="43">
        <f>AF19+AG19+AH19+AI19+AJ19+AK19+AL19</f>
        <v>0</v>
      </c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46"/>
      <c r="BA19" s="45"/>
      <c r="BB19" s="65"/>
      <c r="BC19" s="65"/>
      <c r="BD19" s="65"/>
      <c r="BE19" s="65"/>
      <c r="BF19" s="65"/>
      <c r="BG19" s="65"/>
      <c r="BH19" s="63"/>
      <c r="BI19" s="65"/>
      <c r="BJ19" s="65"/>
      <c r="BK19" s="47"/>
      <c r="BL19" s="48"/>
      <c r="BM19" s="48"/>
      <c r="BN19" s="48"/>
      <c r="BO19" s="48"/>
      <c r="BP19" s="48"/>
    </row>
    <row r="20" spans="1:68" ht="33.75" x14ac:dyDescent="0.2">
      <c r="A20" s="131"/>
      <c r="B20" s="49" t="s">
        <v>149</v>
      </c>
      <c r="C20" s="35"/>
      <c r="D20" s="50" t="s">
        <v>150</v>
      </c>
      <c r="E20" s="51">
        <f>SUM(E17:E19)</f>
        <v>0</v>
      </c>
      <c r="F20" s="51">
        <f>SUM(F17:F19)</f>
        <v>0</v>
      </c>
      <c r="G20" s="51">
        <f>SUM(G17:G19)</f>
        <v>0</v>
      </c>
      <c r="H20" s="45"/>
      <c r="I20" s="51">
        <f>SUM(I17:I19)</f>
        <v>0</v>
      </c>
      <c r="J20" s="52">
        <f>SUM(J17:J19)</f>
        <v>0</v>
      </c>
      <c r="K20" s="53"/>
      <c r="L20" s="51">
        <f>SUM(L17:L19)</f>
        <v>0</v>
      </c>
      <c r="M20" s="53"/>
      <c r="N20" s="51">
        <f>SUM(N17:N19)</f>
        <v>302553.3</v>
      </c>
      <c r="O20" s="53"/>
      <c r="P20" s="51">
        <f>SUM(P17:P19)</f>
        <v>0</v>
      </c>
      <c r="Q20" s="53"/>
      <c r="R20" s="51">
        <f>SUM(R17:R19)</f>
        <v>302553.3</v>
      </c>
      <c r="S20" s="53"/>
      <c r="T20" s="51">
        <f>SUM(T17:T19)</f>
        <v>0</v>
      </c>
      <c r="U20" s="52">
        <f>SUM(U17:U19)</f>
        <v>171848.78</v>
      </c>
      <c r="V20" s="51">
        <f t="shared" ref="V20:W20" si="14">SUM(V17:V19)</f>
        <v>171848.78</v>
      </c>
      <c r="W20" s="51">
        <f t="shared" si="14"/>
        <v>0</v>
      </c>
      <c r="X20" s="51">
        <f>SUM(X17:X19)</f>
        <v>130704.52</v>
      </c>
      <c r="Y20" s="51">
        <f>SUM(Y17:Y19)</f>
        <v>130704.52</v>
      </c>
      <c r="Z20" s="53"/>
      <c r="AA20" s="52">
        <f>SUM(AA17:AA19)</f>
        <v>171848.78</v>
      </c>
      <c r="AB20" s="54"/>
      <c r="AC20" s="54"/>
      <c r="AD20" s="51">
        <f>SUM(AD17:AD19)</f>
        <v>0</v>
      </c>
      <c r="AE20" s="8"/>
      <c r="AF20" s="51">
        <f t="shared" ref="AF20:AK20" si="15">SUM(AF17:AF19)</f>
        <v>105301.68000000001</v>
      </c>
      <c r="AG20" s="51">
        <f t="shared" si="15"/>
        <v>54790.67</v>
      </c>
      <c r="AH20" s="51">
        <f t="shared" si="15"/>
        <v>9416.43</v>
      </c>
      <c r="AI20" s="51">
        <f t="shared" si="15"/>
        <v>2093.39</v>
      </c>
      <c r="AJ20" s="51">
        <f t="shared" si="15"/>
        <v>246.61</v>
      </c>
      <c r="AK20" s="51">
        <f t="shared" si="15"/>
        <v>0</v>
      </c>
      <c r="AL20" s="51">
        <f>SUM(AL17:AL19)</f>
        <v>0</v>
      </c>
      <c r="AM20" s="52">
        <f>SUM(AM17:AM19)</f>
        <v>171848.78</v>
      </c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5"/>
      <c r="BB20" s="46"/>
      <c r="BC20" s="56"/>
      <c r="BD20" s="56"/>
      <c r="BE20" s="46"/>
      <c r="BF20" s="46"/>
      <c r="BG20" s="56"/>
      <c r="BH20" s="57"/>
      <c r="BI20" s="46"/>
      <c r="BJ20" s="46"/>
      <c r="BK20" s="47"/>
      <c r="BL20" s="48"/>
      <c r="BM20" s="48"/>
      <c r="BN20" s="48"/>
      <c r="BO20" s="48"/>
      <c r="BP20" s="48"/>
    </row>
    <row r="21" spans="1:68" x14ac:dyDescent="0.2">
      <c r="A21" s="129" t="s">
        <v>151</v>
      </c>
      <c r="B21" s="34" t="s">
        <v>152</v>
      </c>
      <c r="C21" s="35" t="s">
        <v>120</v>
      </c>
      <c r="D21" s="35" t="s">
        <v>153</v>
      </c>
      <c r="E21" s="36">
        <f>'[14]A_Modello CP FINALE'!G20</f>
        <v>0</v>
      </c>
      <c r="F21" s="36">
        <f>'[14]A_Modello CP FINALE'!H20</f>
        <v>0</v>
      </c>
      <c r="G21" s="36">
        <f>'[14]A_Modello CP FINALE'!I20</f>
        <v>0</v>
      </c>
      <c r="H21" s="45"/>
      <c r="I21" s="36">
        <f>'[14]A_Modello CP FINALE'!K20</f>
        <v>0</v>
      </c>
      <c r="J21" s="38">
        <f t="shared" si="0"/>
        <v>0</v>
      </c>
      <c r="K21" s="61"/>
      <c r="L21" s="36">
        <f>'[14]A_Modello CP FINALE'!N20</f>
        <v>0</v>
      </c>
      <c r="M21" s="61"/>
      <c r="N21" s="36">
        <f>'[14]A_Modello CP FINALE'!P20</f>
        <v>0</v>
      </c>
      <c r="O21" s="61"/>
      <c r="P21" s="36">
        <f>'[14]A_Modello CP FINALE'!R20</f>
        <v>0</v>
      </c>
      <c r="Q21" s="61"/>
      <c r="R21" s="40">
        <f t="shared" si="1"/>
        <v>0</v>
      </c>
      <c r="S21" s="61"/>
      <c r="T21" s="41">
        <f t="shared" si="2"/>
        <v>0</v>
      </c>
      <c r="U21" s="36">
        <f>'[14]A_Modello CP FINALE'!W20</f>
        <v>0</v>
      </c>
      <c r="V21" s="41">
        <f t="shared" si="3"/>
        <v>0</v>
      </c>
      <c r="W21" s="42">
        <f t="shared" si="4"/>
        <v>0</v>
      </c>
      <c r="X21" s="36">
        <f>'[14]A_Modello CP FINALE'!Z20</f>
        <v>0</v>
      </c>
      <c r="Y21" s="42">
        <f t="shared" si="5"/>
        <v>0</v>
      </c>
      <c r="Z21" s="61"/>
      <c r="AA21" s="57"/>
      <c r="AB21" s="43">
        <f t="shared" ref="AB21:AB29" si="16">AZ21</f>
        <v>0</v>
      </c>
      <c r="AC21" s="57"/>
      <c r="AD21" s="36">
        <f>'[14]A_Modello CP FINALE'!AF20</f>
        <v>0</v>
      </c>
      <c r="AE21" s="8"/>
      <c r="AF21" s="56"/>
      <c r="AG21" s="56"/>
      <c r="AH21" s="56"/>
      <c r="AI21" s="56"/>
      <c r="AJ21" s="56"/>
      <c r="AK21" s="56"/>
      <c r="AL21" s="56"/>
      <c r="AM21" s="54"/>
      <c r="AN21" s="36">
        <f>'[14]A_Modello CP FINALE'!AP20</f>
        <v>0</v>
      </c>
      <c r="AO21" s="36">
        <f>'[14]A_Modello CP FINALE'!AQ20</f>
        <v>0</v>
      </c>
      <c r="AP21" s="36">
        <f>'[14]A_Modello CP FINALE'!AR20</f>
        <v>0</v>
      </c>
      <c r="AQ21" s="36">
        <f>'[14]A_Modello CP FINALE'!AS20</f>
        <v>0</v>
      </c>
      <c r="AR21" s="36">
        <f>'[14]A_Modello CP FINALE'!AT20</f>
        <v>0</v>
      </c>
      <c r="AS21" s="36">
        <f>'[14]A_Modello CP FINALE'!AU20</f>
        <v>0</v>
      </c>
      <c r="AT21" s="36">
        <f>'[14]A_Modello CP FINALE'!AV20</f>
        <v>0</v>
      </c>
      <c r="AU21" s="36">
        <f>'[14]A_Modello CP FINALE'!AW20</f>
        <v>0</v>
      </c>
      <c r="AV21" s="36">
        <f>'[14]A_Modello CP FINALE'!AX20</f>
        <v>0</v>
      </c>
      <c r="AW21" s="36">
        <f>'[14]A_Modello CP FINALE'!AY20</f>
        <v>0</v>
      </c>
      <c r="AX21" s="36">
        <f>'[14]A_Modello CP FINALE'!AZ20</f>
        <v>0</v>
      </c>
      <c r="AY21" s="36">
        <f>'[14]A_Modello CP FINALE'!BA20</f>
        <v>0</v>
      </c>
      <c r="AZ21" s="59">
        <f t="shared" si="9"/>
        <v>0</v>
      </c>
      <c r="BA21" s="45"/>
      <c r="BB21" s="46"/>
      <c r="BC21" s="56"/>
      <c r="BD21" s="56"/>
      <c r="BE21" s="46"/>
      <c r="BF21" s="46"/>
      <c r="BG21" s="56"/>
      <c r="BH21" s="57"/>
      <c r="BI21" s="46"/>
      <c r="BJ21" s="46"/>
      <c r="BK21" s="47"/>
      <c r="BL21" s="48"/>
      <c r="BM21" s="48"/>
      <c r="BN21" s="48"/>
      <c r="BO21" s="48"/>
      <c r="BP21" s="48"/>
    </row>
    <row r="22" spans="1:68" x14ac:dyDescent="0.2">
      <c r="A22" s="130"/>
      <c r="B22" s="34" t="s">
        <v>154</v>
      </c>
      <c r="C22" s="35" t="s">
        <v>155</v>
      </c>
      <c r="D22" s="35" t="s">
        <v>156</v>
      </c>
      <c r="E22" s="36">
        <f>'[14]A_Modello CP FINALE'!G21</f>
        <v>239415.27</v>
      </c>
      <c r="F22" s="36">
        <f>'[14]A_Modello CP FINALE'!H21</f>
        <v>0</v>
      </c>
      <c r="G22" s="36">
        <f>'[14]A_Modello CP FINALE'!I21</f>
        <v>0</v>
      </c>
      <c r="H22" s="45"/>
      <c r="I22" s="36">
        <f>'[14]A_Modello CP FINALE'!K21</f>
        <v>0</v>
      </c>
      <c r="J22" s="38">
        <f t="shared" si="0"/>
        <v>239415.27</v>
      </c>
      <c r="K22" s="61"/>
      <c r="L22" s="36">
        <f>'[14]A_Modello CP FINALE'!N21</f>
        <v>906941.97</v>
      </c>
      <c r="M22" s="61"/>
      <c r="N22" s="36">
        <f>'[14]A_Modello CP FINALE'!P21</f>
        <v>1572336.76</v>
      </c>
      <c r="O22" s="61"/>
      <c r="P22" s="36">
        <f>'[14]A_Modello CP FINALE'!R21</f>
        <v>0</v>
      </c>
      <c r="Q22" s="61"/>
      <c r="R22" s="40">
        <f t="shared" si="1"/>
        <v>2718694</v>
      </c>
      <c r="S22" s="61"/>
      <c r="T22" s="41">
        <f t="shared" si="2"/>
        <v>239415.27</v>
      </c>
      <c r="U22" s="36">
        <f>'[14]A_Modello CP FINALE'!W21</f>
        <v>893079.51</v>
      </c>
      <c r="V22" s="41">
        <f t="shared" si="3"/>
        <v>1132494.78</v>
      </c>
      <c r="W22" s="42">
        <f t="shared" si="4"/>
        <v>906941.97</v>
      </c>
      <c r="X22" s="36">
        <f>'[14]A_Modello CP FINALE'!Z21</f>
        <v>679257.25</v>
      </c>
      <c r="Y22" s="42">
        <f t="shared" si="5"/>
        <v>1586199.22</v>
      </c>
      <c r="Z22" s="61"/>
      <c r="AA22" s="57"/>
      <c r="AB22" s="43">
        <f t="shared" si="16"/>
        <v>1132494.78</v>
      </c>
      <c r="AC22" s="57"/>
      <c r="AD22" s="36">
        <f>'[14]A_Modello CP FINALE'!AF21</f>
        <v>0</v>
      </c>
      <c r="AE22" s="8"/>
      <c r="AF22" s="56"/>
      <c r="AG22" s="56"/>
      <c r="AH22" s="56"/>
      <c r="AI22" s="56"/>
      <c r="AJ22" s="56"/>
      <c r="AK22" s="56"/>
      <c r="AL22" s="56"/>
      <c r="AM22" s="54"/>
      <c r="AN22" s="36">
        <f>'[14]A_Modello CP FINALE'!AP21</f>
        <v>561673.24</v>
      </c>
      <c r="AO22" s="36">
        <f>'[14]A_Modello CP FINALE'!AQ21</f>
        <v>2346.16</v>
      </c>
      <c r="AP22" s="36">
        <f>'[14]A_Modello CP FINALE'!AR21</f>
        <v>0</v>
      </c>
      <c r="AQ22" s="36">
        <f>'[14]A_Modello CP FINALE'!AS21</f>
        <v>0</v>
      </c>
      <c r="AR22" s="36">
        <f>'[14]A_Modello CP FINALE'!AT21</f>
        <v>222720.32</v>
      </c>
      <c r="AS22" s="36">
        <f>'[14]A_Modello CP FINALE'!AU21</f>
        <v>31923.8</v>
      </c>
      <c r="AT22" s="36">
        <f>'[14]A_Modello CP FINALE'!AV21</f>
        <v>166660.9</v>
      </c>
      <c r="AU22" s="36">
        <f>'[14]A_Modello CP FINALE'!AW21</f>
        <v>94965.22</v>
      </c>
      <c r="AV22" s="36">
        <f>'[14]A_Modello CP FINALE'!AX21</f>
        <v>23458.02</v>
      </c>
      <c r="AW22" s="36">
        <f>'[14]A_Modello CP FINALE'!AY21</f>
        <v>28332.23</v>
      </c>
      <c r="AX22" s="36">
        <f>'[14]A_Modello CP FINALE'!AZ21</f>
        <v>414.89</v>
      </c>
      <c r="AY22" s="36">
        <f>'[14]A_Modello CP FINALE'!BA21</f>
        <v>0</v>
      </c>
      <c r="AZ22" s="59">
        <f t="shared" si="9"/>
        <v>1132494.78</v>
      </c>
      <c r="BA22" s="45"/>
      <c r="BB22" s="46"/>
      <c r="BC22" s="56"/>
      <c r="BD22" s="56"/>
      <c r="BE22" s="46"/>
      <c r="BF22" s="46"/>
      <c r="BG22" s="56"/>
      <c r="BH22" s="57"/>
      <c r="BI22" s="46"/>
      <c r="BJ22" s="46"/>
      <c r="BK22" s="47"/>
      <c r="BL22" s="48"/>
      <c r="BM22" s="48"/>
      <c r="BN22" s="48"/>
      <c r="BO22" s="48"/>
      <c r="BP22" s="48"/>
    </row>
    <row r="23" spans="1:68" ht="22.5" x14ac:dyDescent="0.2">
      <c r="A23" s="130"/>
      <c r="B23" s="34" t="s">
        <v>157</v>
      </c>
      <c r="C23" s="35" t="s">
        <v>158</v>
      </c>
      <c r="D23" s="35" t="s">
        <v>159</v>
      </c>
      <c r="E23" s="36">
        <f>'[14]A_Modello CP FINALE'!G22</f>
        <v>0</v>
      </c>
      <c r="F23" s="36">
        <f>'[14]A_Modello CP FINALE'!H22</f>
        <v>0</v>
      </c>
      <c r="G23" s="36">
        <f>'[14]A_Modello CP FINALE'!I22</f>
        <v>0</v>
      </c>
      <c r="H23" s="45"/>
      <c r="I23" s="36">
        <f>'[14]A_Modello CP FINALE'!K22</f>
        <v>0</v>
      </c>
      <c r="J23" s="38">
        <f t="shared" si="0"/>
        <v>0</v>
      </c>
      <c r="K23" s="61"/>
      <c r="L23" s="36">
        <f>'[14]A_Modello CP FINALE'!N22</f>
        <v>0</v>
      </c>
      <c r="M23" s="61"/>
      <c r="N23" s="36">
        <f>'[14]A_Modello CP FINALE'!P22</f>
        <v>21594.17</v>
      </c>
      <c r="O23" s="61"/>
      <c r="P23" s="36">
        <f>'[14]A_Modello CP FINALE'!R22</f>
        <v>0</v>
      </c>
      <c r="Q23" s="61"/>
      <c r="R23" s="40">
        <f t="shared" si="1"/>
        <v>21594.17</v>
      </c>
      <c r="S23" s="61"/>
      <c r="T23" s="41">
        <f t="shared" si="2"/>
        <v>0</v>
      </c>
      <c r="U23" s="36">
        <f>'[14]A_Modello CP FINALE'!W22</f>
        <v>12265.38</v>
      </c>
      <c r="V23" s="41">
        <f t="shared" si="3"/>
        <v>12265.38</v>
      </c>
      <c r="W23" s="42">
        <f t="shared" si="4"/>
        <v>0</v>
      </c>
      <c r="X23" s="36">
        <f>'[14]A_Modello CP FINALE'!Z22</f>
        <v>9328.7900000000009</v>
      </c>
      <c r="Y23" s="42">
        <f t="shared" si="5"/>
        <v>9328.7900000000009</v>
      </c>
      <c r="Z23" s="61"/>
      <c r="AA23" s="57"/>
      <c r="AB23" s="43">
        <f t="shared" si="16"/>
        <v>12265.38</v>
      </c>
      <c r="AC23" s="57"/>
      <c r="AD23" s="36">
        <f>'[14]A_Modello CP FINALE'!AF22</f>
        <v>0</v>
      </c>
      <c r="AE23" s="8"/>
      <c r="AF23" s="56"/>
      <c r="AG23" s="56"/>
      <c r="AH23" s="56"/>
      <c r="AI23" s="56"/>
      <c r="AJ23" s="56"/>
      <c r="AK23" s="56"/>
      <c r="AL23" s="56"/>
      <c r="AM23" s="54"/>
      <c r="AN23" s="36">
        <f>'[14]A_Modello CP FINALE'!AP22</f>
        <v>6083.15</v>
      </c>
      <c r="AO23" s="36">
        <f>'[14]A_Modello CP FINALE'!AQ22</f>
        <v>25.41</v>
      </c>
      <c r="AP23" s="36">
        <f>'[14]A_Modello CP FINALE'!AR22</f>
        <v>0</v>
      </c>
      <c r="AQ23" s="36">
        <f>'[14]A_Modello CP FINALE'!AS22</f>
        <v>0</v>
      </c>
      <c r="AR23" s="36">
        <f>'[14]A_Modello CP FINALE'!AT22</f>
        <v>2412.15</v>
      </c>
      <c r="AS23" s="36">
        <f>'[14]A_Modello CP FINALE'!AU22</f>
        <v>345.75</v>
      </c>
      <c r="AT23" s="36">
        <f>'[14]A_Modello CP FINALE'!AV22</f>
        <v>1805.01</v>
      </c>
      <c r="AU23" s="36">
        <f>'[14]A_Modello CP FINALE'!AW22</f>
        <v>1028.51</v>
      </c>
      <c r="AV23" s="36">
        <f>'[14]A_Modello CP FINALE'!AX22</f>
        <v>254.06</v>
      </c>
      <c r="AW23" s="36">
        <f>'[14]A_Modello CP FINALE'!AY22</f>
        <v>306.85000000000002</v>
      </c>
      <c r="AX23" s="36">
        <f>'[14]A_Modello CP FINALE'!AZ22</f>
        <v>4.49</v>
      </c>
      <c r="AY23" s="36">
        <f>'[14]A_Modello CP FINALE'!BA22</f>
        <v>0</v>
      </c>
      <c r="AZ23" s="59">
        <f t="shared" si="9"/>
        <v>12265.38</v>
      </c>
      <c r="BA23" s="45"/>
      <c r="BB23" s="46"/>
      <c r="BC23" s="56"/>
      <c r="BD23" s="56"/>
      <c r="BE23" s="46"/>
      <c r="BF23" s="46"/>
      <c r="BG23" s="56"/>
      <c r="BH23" s="57"/>
      <c r="BI23" s="46"/>
      <c r="BJ23" s="46"/>
      <c r="BK23" s="47"/>
      <c r="BL23" s="48"/>
      <c r="BM23" s="48"/>
      <c r="BN23" s="48"/>
      <c r="BO23" s="48"/>
      <c r="BP23" s="48"/>
    </row>
    <row r="24" spans="1:68" ht="22.5" x14ac:dyDescent="0.2">
      <c r="A24" s="131"/>
      <c r="B24" s="49" t="s">
        <v>160</v>
      </c>
      <c r="C24" s="35"/>
      <c r="D24" s="50" t="s">
        <v>161</v>
      </c>
      <c r="E24" s="51">
        <f>SUM(E21:E23)</f>
        <v>239415.27</v>
      </c>
      <c r="F24" s="51">
        <f t="shared" ref="F24:J24" si="17">SUM(F21:F23)</f>
        <v>0</v>
      </c>
      <c r="G24" s="51">
        <f t="shared" si="17"/>
        <v>0</v>
      </c>
      <c r="H24" s="45"/>
      <c r="I24" s="51">
        <f t="shared" si="17"/>
        <v>0</v>
      </c>
      <c r="J24" s="52">
        <f t="shared" si="17"/>
        <v>239415.27</v>
      </c>
      <c r="K24" s="53"/>
      <c r="L24" s="51">
        <f t="shared" ref="L24:N24" si="18">SUM(L21:L23)</f>
        <v>906941.97</v>
      </c>
      <c r="M24" s="53"/>
      <c r="N24" s="51">
        <f t="shared" si="18"/>
        <v>1593930.93</v>
      </c>
      <c r="O24" s="53"/>
      <c r="P24" s="51">
        <f t="shared" ref="P24:R24" si="19">SUM(P21:P23)</f>
        <v>0</v>
      </c>
      <c r="Q24" s="53"/>
      <c r="R24" s="51">
        <f t="shared" si="19"/>
        <v>2740288.17</v>
      </c>
      <c r="S24" s="53"/>
      <c r="T24" s="51">
        <f t="shared" ref="T24:Y24" si="20">SUM(T21:T23)</f>
        <v>239415.27</v>
      </c>
      <c r="U24" s="52">
        <f t="shared" si="20"/>
        <v>905344.89</v>
      </c>
      <c r="V24" s="51">
        <f t="shared" si="20"/>
        <v>1144760.1599999999</v>
      </c>
      <c r="W24" s="51">
        <f t="shared" si="20"/>
        <v>906941.97</v>
      </c>
      <c r="X24" s="51">
        <f t="shared" si="20"/>
        <v>688586.04</v>
      </c>
      <c r="Y24" s="51">
        <f t="shared" si="20"/>
        <v>1595528.01</v>
      </c>
      <c r="Z24" s="53"/>
      <c r="AA24" s="54"/>
      <c r="AB24" s="52">
        <f t="shared" ref="AB24" si="21">SUM(AB21:AB23)</f>
        <v>1144760.1599999999</v>
      </c>
      <c r="AC24" s="54"/>
      <c r="AD24" s="51">
        <f>SUM(AD21:AD23)</f>
        <v>0</v>
      </c>
      <c r="AE24" s="8"/>
      <c r="AF24" s="46"/>
      <c r="AG24" s="46"/>
      <c r="AH24" s="46"/>
      <c r="AI24" s="46"/>
      <c r="AJ24" s="46"/>
      <c r="AK24" s="46"/>
      <c r="AL24" s="46"/>
      <c r="AM24" s="54"/>
      <c r="AN24" s="51">
        <f t="shared" ref="AN24:AZ24" si="22">SUM(AN21:AN23)</f>
        <v>567756.39</v>
      </c>
      <c r="AO24" s="51">
        <f t="shared" si="22"/>
        <v>2371.5699999999997</v>
      </c>
      <c r="AP24" s="51">
        <f t="shared" si="22"/>
        <v>0</v>
      </c>
      <c r="AQ24" s="51">
        <f t="shared" si="22"/>
        <v>0</v>
      </c>
      <c r="AR24" s="51">
        <f t="shared" si="22"/>
        <v>225132.47</v>
      </c>
      <c r="AS24" s="51">
        <f t="shared" si="22"/>
        <v>32269.55</v>
      </c>
      <c r="AT24" s="51">
        <f t="shared" si="22"/>
        <v>168465.91</v>
      </c>
      <c r="AU24" s="51">
        <f t="shared" si="22"/>
        <v>95993.73</v>
      </c>
      <c r="AV24" s="51">
        <f t="shared" si="22"/>
        <v>23712.080000000002</v>
      </c>
      <c r="AW24" s="51">
        <f t="shared" si="22"/>
        <v>28639.079999999998</v>
      </c>
      <c r="AX24" s="51">
        <f t="shared" si="22"/>
        <v>419.38</v>
      </c>
      <c r="AY24" s="51">
        <f t="shared" si="22"/>
        <v>0</v>
      </c>
      <c r="AZ24" s="51">
        <f t="shared" si="22"/>
        <v>1144760.1599999999</v>
      </c>
      <c r="BA24" s="45"/>
      <c r="BB24" s="46"/>
      <c r="BC24" s="56"/>
      <c r="BD24" s="56"/>
      <c r="BE24" s="46"/>
      <c r="BF24" s="46"/>
      <c r="BG24" s="56"/>
      <c r="BH24" s="57"/>
      <c r="BI24" s="46"/>
      <c r="BJ24" s="46"/>
      <c r="BK24" s="47"/>
      <c r="BL24" s="48"/>
      <c r="BM24" s="48"/>
      <c r="BN24" s="48"/>
      <c r="BO24" s="48"/>
      <c r="BP24" s="48"/>
    </row>
    <row r="25" spans="1:68" ht="22.5" x14ac:dyDescent="0.2">
      <c r="A25" s="129" t="s">
        <v>162</v>
      </c>
      <c r="B25" s="34" t="s">
        <v>163</v>
      </c>
      <c r="C25" s="35" t="s">
        <v>120</v>
      </c>
      <c r="D25" s="35" t="s">
        <v>164</v>
      </c>
      <c r="E25" s="36">
        <f>'[14]A_Modello CP FINALE'!G24</f>
        <v>0</v>
      </c>
      <c r="F25" s="36">
        <f>'[14]A_Modello CP FINALE'!H24</f>
        <v>0</v>
      </c>
      <c r="G25" s="36">
        <f>'[14]A_Modello CP FINALE'!I24</f>
        <v>0</v>
      </c>
      <c r="H25" s="45"/>
      <c r="I25" s="36">
        <f>'[14]A_Modello CP FINALE'!K24</f>
        <v>0</v>
      </c>
      <c r="J25" s="38">
        <f t="shared" si="0"/>
        <v>0</v>
      </c>
      <c r="K25" s="61"/>
      <c r="L25" s="36">
        <f>'[14]A_Modello CP FINALE'!N24</f>
        <v>0</v>
      </c>
      <c r="M25" s="61"/>
      <c r="N25" s="36">
        <f>'[14]A_Modello CP FINALE'!P24</f>
        <v>0</v>
      </c>
      <c r="O25" s="61"/>
      <c r="P25" s="36">
        <f>'[14]A_Modello CP FINALE'!R24</f>
        <v>0</v>
      </c>
      <c r="Q25" s="61"/>
      <c r="R25" s="40">
        <f t="shared" si="1"/>
        <v>0</v>
      </c>
      <c r="S25" s="61"/>
      <c r="T25" s="41">
        <f t="shared" si="2"/>
        <v>0</v>
      </c>
      <c r="U25" s="36">
        <f>'[14]A_Modello CP FINALE'!W24</f>
        <v>0</v>
      </c>
      <c r="V25" s="41">
        <f t="shared" si="3"/>
        <v>0</v>
      </c>
      <c r="W25" s="42">
        <f t="shared" si="4"/>
        <v>0</v>
      </c>
      <c r="X25" s="36">
        <f>'[14]A_Modello CP FINALE'!Z24</f>
        <v>0</v>
      </c>
      <c r="Y25" s="42">
        <f t="shared" si="5"/>
        <v>0</v>
      </c>
      <c r="Z25" s="61"/>
      <c r="AA25" s="57"/>
      <c r="AB25" s="43">
        <f t="shared" si="16"/>
        <v>0</v>
      </c>
      <c r="AC25" s="57"/>
      <c r="AD25" s="36">
        <f>'[14]A_Modello CP FINALE'!AF24</f>
        <v>0</v>
      </c>
      <c r="AE25" s="8"/>
      <c r="AF25" s="56"/>
      <c r="AG25" s="56"/>
      <c r="AH25" s="56"/>
      <c r="AI25" s="56"/>
      <c r="AJ25" s="56"/>
      <c r="AK25" s="56"/>
      <c r="AL25" s="56"/>
      <c r="AM25" s="54"/>
      <c r="AN25" s="36">
        <f>'[14]A_Modello CP FINALE'!AP24</f>
        <v>0</v>
      </c>
      <c r="AO25" s="36">
        <f>'[14]A_Modello CP FINALE'!AQ24</f>
        <v>0</v>
      </c>
      <c r="AP25" s="36">
        <f>'[14]A_Modello CP FINALE'!AR24</f>
        <v>0</v>
      </c>
      <c r="AQ25" s="36">
        <f>'[14]A_Modello CP FINALE'!AS24</f>
        <v>0</v>
      </c>
      <c r="AR25" s="36">
        <f>'[14]A_Modello CP FINALE'!AT24</f>
        <v>0</v>
      </c>
      <c r="AS25" s="36">
        <f>'[14]A_Modello CP FINALE'!AU24</f>
        <v>0</v>
      </c>
      <c r="AT25" s="36">
        <f>'[14]A_Modello CP FINALE'!AV24</f>
        <v>0</v>
      </c>
      <c r="AU25" s="36">
        <f>'[14]A_Modello CP FINALE'!AW24</f>
        <v>0</v>
      </c>
      <c r="AV25" s="36">
        <f>'[14]A_Modello CP FINALE'!AX24</f>
        <v>0</v>
      </c>
      <c r="AW25" s="36">
        <f>'[14]A_Modello CP FINALE'!AY24</f>
        <v>0</v>
      </c>
      <c r="AX25" s="36">
        <f>'[14]A_Modello CP FINALE'!AZ24</f>
        <v>0</v>
      </c>
      <c r="AY25" s="36">
        <f>'[14]A_Modello CP FINALE'!BA24</f>
        <v>0</v>
      </c>
      <c r="AZ25" s="59">
        <f t="shared" si="9"/>
        <v>0</v>
      </c>
      <c r="BA25" s="45"/>
      <c r="BB25" s="56"/>
      <c r="BC25" s="56"/>
      <c r="BD25" s="56"/>
      <c r="BE25" s="56"/>
      <c r="BF25" s="56"/>
      <c r="BG25" s="56"/>
      <c r="BH25" s="57"/>
      <c r="BI25" s="56"/>
      <c r="BJ25" s="56"/>
      <c r="BK25" s="47"/>
      <c r="BL25" s="48"/>
      <c r="BM25" s="48"/>
      <c r="BN25" s="48"/>
      <c r="BO25" s="48"/>
      <c r="BP25" s="48"/>
    </row>
    <row r="26" spans="1:68" ht="22.5" x14ac:dyDescent="0.2">
      <c r="A26" s="130"/>
      <c r="B26" s="34" t="s">
        <v>165</v>
      </c>
      <c r="C26" s="35" t="s">
        <v>120</v>
      </c>
      <c r="D26" s="35" t="s">
        <v>166</v>
      </c>
      <c r="E26" s="36">
        <f>'[14]A_Modello CP FINALE'!G25</f>
        <v>0</v>
      </c>
      <c r="F26" s="36">
        <f>'[14]A_Modello CP FINALE'!H25</f>
        <v>0</v>
      </c>
      <c r="G26" s="36">
        <f>'[14]A_Modello CP FINALE'!I25</f>
        <v>0</v>
      </c>
      <c r="H26" s="45"/>
      <c r="I26" s="36">
        <f>'[14]A_Modello CP FINALE'!K25</f>
        <v>0</v>
      </c>
      <c r="J26" s="38">
        <f t="shared" si="0"/>
        <v>0</v>
      </c>
      <c r="K26" s="61"/>
      <c r="L26" s="36">
        <f>'[14]A_Modello CP FINALE'!N25</f>
        <v>0</v>
      </c>
      <c r="M26" s="61"/>
      <c r="N26" s="36">
        <f>'[14]A_Modello CP FINALE'!P25</f>
        <v>0</v>
      </c>
      <c r="O26" s="61"/>
      <c r="P26" s="36">
        <f>'[14]A_Modello CP FINALE'!R25</f>
        <v>0</v>
      </c>
      <c r="Q26" s="61"/>
      <c r="R26" s="40">
        <f t="shared" si="1"/>
        <v>0</v>
      </c>
      <c r="S26" s="61"/>
      <c r="T26" s="41">
        <f t="shared" si="2"/>
        <v>0</v>
      </c>
      <c r="U26" s="36">
        <f>'[14]A_Modello CP FINALE'!W25</f>
        <v>0</v>
      </c>
      <c r="V26" s="41">
        <f t="shared" si="3"/>
        <v>0</v>
      </c>
      <c r="W26" s="42">
        <f t="shared" si="4"/>
        <v>0</v>
      </c>
      <c r="X26" s="36">
        <f>'[14]A_Modello CP FINALE'!Z25</f>
        <v>0</v>
      </c>
      <c r="Y26" s="42">
        <f t="shared" si="5"/>
        <v>0</v>
      </c>
      <c r="Z26" s="61"/>
      <c r="AA26" s="57"/>
      <c r="AB26" s="43">
        <f t="shared" si="16"/>
        <v>0</v>
      </c>
      <c r="AC26" s="57"/>
      <c r="AD26" s="36">
        <f>'[14]A_Modello CP FINALE'!AF25</f>
        <v>0</v>
      </c>
      <c r="AE26" s="8"/>
      <c r="AF26" s="56"/>
      <c r="AG26" s="56"/>
      <c r="AH26" s="56"/>
      <c r="AI26" s="56"/>
      <c r="AJ26" s="56"/>
      <c r="AK26" s="56"/>
      <c r="AL26" s="56"/>
      <c r="AM26" s="54"/>
      <c r="AN26" s="36">
        <f>'[14]A_Modello CP FINALE'!AP25</f>
        <v>0</v>
      </c>
      <c r="AO26" s="36">
        <f>'[14]A_Modello CP FINALE'!AQ25</f>
        <v>0</v>
      </c>
      <c r="AP26" s="36">
        <f>'[14]A_Modello CP FINALE'!AR25</f>
        <v>0</v>
      </c>
      <c r="AQ26" s="36">
        <f>'[14]A_Modello CP FINALE'!AS25</f>
        <v>0</v>
      </c>
      <c r="AR26" s="36">
        <f>'[14]A_Modello CP FINALE'!AT25</f>
        <v>0</v>
      </c>
      <c r="AS26" s="36">
        <f>'[14]A_Modello CP FINALE'!AU25</f>
        <v>0</v>
      </c>
      <c r="AT26" s="36">
        <f>'[14]A_Modello CP FINALE'!AV25</f>
        <v>0</v>
      </c>
      <c r="AU26" s="36">
        <f>'[14]A_Modello CP FINALE'!AW25</f>
        <v>0</v>
      </c>
      <c r="AV26" s="36">
        <f>'[14]A_Modello CP FINALE'!AX25</f>
        <v>0</v>
      </c>
      <c r="AW26" s="36">
        <f>'[14]A_Modello CP FINALE'!AY25</f>
        <v>0</v>
      </c>
      <c r="AX26" s="36">
        <f>'[14]A_Modello CP FINALE'!AZ25</f>
        <v>0</v>
      </c>
      <c r="AY26" s="36">
        <f>'[14]A_Modello CP FINALE'!BA25</f>
        <v>0</v>
      </c>
      <c r="AZ26" s="59">
        <f t="shared" si="9"/>
        <v>0</v>
      </c>
      <c r="BA26" s="45"/>
      <c r="BB26" s="56"/>
      <c r="BC26" s="56"/>
      <c r="BD26" s="56"/>
      <c r="BE26" s="56"/>
      <c r="BF26" s="56"/>
      <c r="BG26" s="56"/>
      <c r="BH26" s="57"/>
      <c r="BI26" s="56"/>
      <c r="BJ26" s="56"/>
      <c r="BK26" s="47"/>
      <c r="BL26" s="48"/>
      <c r="BM26" s="48"/>
      <c r="BN26" s="48"/>
      <c r="BO26" s="48"/>
      <c r="BP26" s="48"/>
    </row>
    <row r="27" spans="1:68" ht="22.5" x14ac:dyDescent="0.2">
      <c r="A27" s="130"/>
      <c r="B27" s="34" t="s">
        <v>167</v>
      </c>
      <c r="C27" s="35" t="s">
        <v>168</v>
      </c>
      <c r="D27" s="35" t="s">
        <v>169</v>
      </c>
      <c r="E27" s="36">
        <f>'[14]A_Modello CP FINALE'!G26</f>
        <v>0</v>
      </c>
      <c r="F27" s="36">
        <f>'[14]A_Modello CP FINALE'!H26</f>
        <v>0</v>
      </c>
      <c r="G27" s="36">
        <f>'[14]A_Modello CP FINALE'!I26</f>
        <v>0</v>
      </c>
      <c r="H27" s="45"/>
      <c r="I27" s="36">
        <f>'[14]A_Modello CP FINALE'!K26</f>
        <v>0</v>
      </c>
      <c r="J27" s="38">
        <f t="shared" si="0"/>
        <v>0</v>
      </c>
      <c r="K27" s="39"/>
      <c r="L27" s="36">
        <f>'[14]A_Modello CP FINALE'!N26</f>
        <v>0</v>
      </c>
      <c r="M27" s="39"/>
      <c r="N27" s="36">
        <f>'[14]A_Modello CP FINALE'!P26</f>
        <v>119389.1</v>
      </c>
      <c r="O27" s="39"/>
      <c r="P27" s="36">
        <f>'[14]A_Modello CP FINALE'!R26</f>
        <v>0</v>
      </c>
      <c r="Q27" s="39"/>
      <c r="R27" s="40">
        <f t="shared" si="1"/>
        <v>119389.1</v>
      </c>
      <c r="S27" s="39"/>
      <c r="T27" s="41">
        <f t="shared" si="2"/>
        <v>0</v>
      </c>
      <c r="U27" s="36">
        <f>'[14]A_Modello CP FINALE'!W26</f>
        <v>67812.42</v>
      </c>
      <c r="V27" s="41">
        <f t="shared" si="3"/>
        <v>67812.42</v>
      </c>
      <c r="W27" s="42">
        <f t="shared" si="4"/>
        <v>0</v>
      </c>
      <c r="X27" s="36">
        <f>'[14]A_Modello CP FINALE'!Z26</f>
        <v>51576.68</v>
      </c>
      <c r="Y27" s="42">
        <f t="shared" si="5"/>
        <v>51576.68</v>
      </c>
      <c r="Z27" s="39"/>
      <c r="AA27" s="44"/>
      <c r="AB27" s="43">
        <f t="shared" si="16"/>
        <v>67812.42</v>
      </c>
      <c r="AC27" s="44"/>
      <c r="AD27" s="36">
        <f>'[14]A_Modello CP FINALE'!AF26</f>
        <v>0</v>
      </c>
      <c r="AE27" s="8"/>
      <c r="AF27" s="45"/>
      <c r="AG27" s="45"/>
      <c r="AH27" s="45"/>
      <c r="AI27" s="45"/>
      <c r="AJ27" s="45"/>
      <c r="AK27" s="45"/>
      <c r="AL27" s="45"/>
      <c r="AM27" s="54"/>
      <c r="AN27" s="36">
        <f>'[14]A_Modello CP FINALE'!AP26</f>
        <v>33632.32</v>
      </c>
      <c r="AO27" s="36">
        <f>'[14]A_Modello CP FINALE'!AQ26</f>
        <v>140.49</v>
      </c>
      <c r="AP27" s="36">
        <f>'[14]A_Modello CP FINALE'!AR26</f>
        <v>0</v>
      </c>
      <c r="AQ27" s="36">
        <f>'[14]A_Modello CP FINALE'!AS26</f>
        <v>0</v>
      </c>
      <c r="AR27" s="36">
        <f>'[14]A_Modello CP FINALE'!AT26</f>
        <v>13336.22</v>
      </c>
      <c r="AS27" s="36">
        <f>'[14]A_Modello CP FINALE'!AU26</f>
        <v>1911.56</v>
      </c>
      <c r="AT27" s="36">
        <f>'[14]A_Modello CP FINALE'!AV26</f>
        <v>9979.4500000000007</v>
      </c>
      <c r="AU27" s="36">
        <f>'[14]A_Modello CP FINALE'!AW26</f>
        <v>5686.4</v>
      </c>
      <c r="AV27" s="36">
        <f>'[14]A_Modello CP FINALE'!AX26</f>
        <v>1404.64</v>
      </c>
      <c r="AW27" s="36">
        <f>'[14]A_Modello CP FINALE'!AY26</f>
        <v>1696.5</v>
      </c>
      <c r="AX27" s="36">
        <f>'[14]A_Modello CP FINALE'!AZ26</f>
        <v>24.84</v>
      </c>
      <c r="AY27" s="36">
        <f>'[14]A_Modello CP FINALE'!BA26</f>
        <v>0</v>
      </c>
      <c r="AZ27" s="59">
        <f t="shared" si="9"/>
        <v>67812.42</v>
      </c>
      <c r="BA27" s="45"/>
      <c r="BB27" s="45"/>
      <c r="BC27" s="45"/>
      <c r="BD27" s="45"/>
      <c r="BE27" s="45"/>
      <c r="BF27" s="45"/>
      <c r="BG27" s="45"/>
      <c r="BH27" s="44"/>
      <c r="BI27" s="45"/>
      <c r="BJ27" s="45"/>
      <c r="BK27" s="47"/>
      <c r="BL27" s="48"/>
      <c r="BM27" s="48"/>
      <c r="BN27" s="48"/>
      <c r="BO27" s="48"/>
      <c r="BP27" s="48"/>
    </row>
    <row r="28" spans="1:68" ht="33.75" x14ac:dyDescent="0.2">
      <c r="A28" s="130"/>
      <c r="B28" s="34" t="s">
        <v>170</v>
      </c>
      <c r="C28" s="35" t="s">
        <v>171</v>
      </c>
      <c r="D28" s="35" t="s">
        <v>172</v>
      </c>
      <c r="E28" s="36">
        <f>'[14]A_Modello CP FINALE'!G27</f>
        <v>0</v>
      </c>
      <c r="F28" s="36">
        <f>'[14]A_Modello CP FINALE'!H27</f>
        <v>0</v>
      </c>
      <c r="G28" s="36">
        <f>'[14]A_Modello CP FINALE'!I27</f>
        <v>0</v>
      </c>
      <c r="H28" s="45"/>
      <c r="I28" s="36">
        <f>'[14]A_Modello CP FINALE'!K27</f>
        <v>0</v>
      </c>
      <c r="J28" s="38">
        <f t="shared" si="0"/>
        <v>0</v>
      </c>
      <c r="K28" s="39"/>
      <c r="L28" s="36">
        <f>'[14]A_Modello CP FINALE'!N27</f>
        <v>16412795.23</v>
      </c>
      <c r="M28" s="39"/>
      <c r="N28" s="36">
        <f>'[14]A_Modello CP FINALE'!P27</f>
        <v>0</v>
      </c>
      <c r="O28" s="39"/>
      <c r="P28" s="36">
        <f>'[14]A_Modello CP FINALE'!R27</f>
        <v>0</v>
      </c>
      <c r="Q28" s="39"/>
      <c r="R28" s="40">
        <f t="shared" si="1"/>
        <v>16412795.23</v>
      </c>
      <c r="S28" s="39"/>
      <c r="T28" s="41">
        <f t="shared" si="2"/>
        <v>0</v>
      </c>
      <c r="U28" s="36">
        <f>'[14]A_Modello CP FINALE'!W27</f>
        <v>0</v>
      </c>
      <c r="V28" s="41">
        <f t="shared" si="3"/>
        <v>0</v>
      </c>
      <c r="W28" s="42">
        <f t="shared" si="4"/>
        <v>16412795.23</v>
      </c>
      <c r="X28" s="36">
        <f>'[14]A_Modello CP FINALE'!Z27</f>
        <v>0</v>
      </c>
      <c r="Y28" s="42">
        <f t="shared" si="5"/>
        <v>16412795.23</v>
      </c>
      <c r="Z28" s="39"/>
      <c r="AA28" s="44"/>
      <c r="AB28" s="43">
        <f t="shared" si="16"/>
        <v>0</v>
      </c>
      <c r="AC28" s="44"/>
      <c r="AD28" s="36">
        <f>'[14]A_Modello CP FINALE'!AF27</f>
        <v>0</v>
      </c>
      <c r="AE28" s="8"/>
      <c r="AF28" s="45"/>
      <c r="AG28" s="45"/>
      <c r="AH28" s="45"/>
      <c r="AI28" s="45"/>
      <c r="AJ28" s="45"/>
      <c r="AK28" s="45"/>
      <c r="AL28" s="45"/>
      <c r="AM28" s="54"/>
      <c r="AN28" s="36">
        <f>'[14]A_Modello CP FINALE'!AP27</f>
        <v>0</v>
      </c>
      <c r="AO28" s="36">
        <f>'[14]A_Modello CP FINALE'!AQ27</f>
        <v>0</v>
      </c>
      <c r="AP28" s="36">
        <f>'[14]A_Modello CP FINALE'!AR27</f>
        <v>0</v>
      </c>
      <c r="AQ28" s="36">
        <f>'[14]A_Modello CP FINALE'!AS27</f>
        <v>0</v>
      </c>
      <c r="AR28" s="36">
        <f>'[14]A_Modello CP FINALE'!AT27</f>
        <v>0</v>
      </c>
      <c r="AS28" s="36">
        <f>'[14]A_Modello CP FINALE'!AU27</f>
        <v>0</v>
      </c>
      <c r="AT28" s="36">
        <f>'[14]A_Modello CP FINALE'!AV27</f>
        <v>0</v>
      </c>
      <c r="AU28" s="36">
        <f>'[14]A_Modello CP FINALE'!AW27</f>
        <v>0</v>
      </c>
      <c r="AV28" s="36">
        <f>'[14]A_Modello CP FINALE'!AX27</f>
        <v>0</v>
      </c>
      <c r="AW28" s="36">
        <f>'[14]A_Modello CP FINALE'!AY27</f>
        <v>0</v>
      </c>
      <c r="AX28" s="36">
        <f>'[14]A_Modello CP FINALE'!AZ27</f>
        <v>0</v>
      </c>
      <c r="AY28" s="36">
        <f>'[14]A_Modello CP FINALE'!BA27</f>
        <v>0</v>
      </c>
      <c r="AZ28" s="59">
        <f t="shared" si="9"/>
        <v>0</v>
      </c>
      <c r="BA28" s="45"/>
      <c r="BB28" s="45"/>
      <c r="BC28" s="45"/>
      <c r="BD28" s="45"/>
      <c r="BE28" s="45"/>
      <c r="BF28" s="45"/>
      <c r="BG28" s="45"/>
      <c r="BH28" s="44"/>
      <c r="BI28" s="45"/>
      <c r="BJ28" s="45"/>
      <c r="BK28" s="47"/>
      <c r="BL28" s="48"/>
      <c r="BM28" s="48"/>
      <c r="BN28" s="48"/>
      <c r="BO28" s="48"/>
      <c r="BP28" s="48"/>
    </row>
    <row r="29" spans="1:68" ht="33.75" x14ac:dyDescent="0.2">
      <c r="A29" s="130"/>
      <c r="B29" s="35" t="s">
        <v>173</v>
      </c>
      <c r="C29" s="35" t="s">
        <v>174</v>
      </c>
      <c r="D29" s="35" t="s">
        <v>175</v>
      </c>
      <c r="E29" s="36">
        <f>'[14]A_Modello CP FINALE'!G28</f>
        <v>0</v>
      </c>
      <c r="F29" s="36">
        <f>'[14]A_Modello CP FINALE'!H28</f>
        <v>0</v>
      </c>
      <c r="G29" s="36">
        <f>'[14]A_Modello CP FINALE'!I28</f>
        <v>0</v>
      </c>
      <c r="H29" s="45"/>
      <c r="I29" s="36">
        <f>'[14]A_Modello CP FINALE'!K28</f>
        <v>0</v>
      </c>
      <c r="J29" s="38">
        <f t="shared" si="0"/>
        <v>0</v>
      </c>
      <c r="K29" s="39"/>
      <c r="L29" s="36">
        <f>'[14]A_Modello CP FINALE'!N28</f>
        <v>9205246.4000000004</v>
      </c>
      <c r="M29" s="39"/>
      <c r="N29" s="36">
        <f>'[14]A_Modello CP FINALE'!P28</f>
        <v>0</v>
      </c>
      <c r="O29" s="39"/>
      <c r="P29" s="36">
        <f>'[14]A_Modello CP FINALE'!R28</f>
        <v>0</v>
      </c>
      <c r="Q29" s="39"/>
      <c r="R29" s="40">
        <f t="shared" si="1"/>
        <v>9205246.4000000004</v>
      </c>
      <c r="S29" s="39"/>
      <c r="T29" s="41">
        <f t="shared" si="2"/>
        <v>0</v>
      </c>
      <c r="U29" s="36">
        <f>'[14]A_Modello CP FINALE'!W28</f>
        <v>0</v>
      </c>
      <c r="V29" s="41">
        <f t="shared" si="3"/>
        <v>0</v>
      </c>
      <c r="W29" s="42">
        <f t="shared" si="4"/>
        <v>9205246.4000000004</v>
      </c>
      <c r="X29" s="36">
        <f>'[14]A_Modello CP FINALE'!Z28</f>
        <v>0</v>
      </c>
      <c r="Y29" s="42">
        <f t="shared" si="5"/>
        <v>9205246.4000000004</v>
      </c>
      <c r="Z29" s="39"/>
      <c r="AA29" s="44"/>
      <c r="AB29" s="43">
        <f t="shared" si="16"/>
        <v>0</v>
      </c>
      <c r="AC29" s="44"/>
      <c r="AD29" s="36">
        <f>'[14]A_Modello CP FINALE'!AF28</f>
        <v>0</v>
      </c>
      <c r="AE29" s="8"/>
      <c r="AF29" s="45"/>
      <c r="AG29" s="45"/>
      <c r="AH29" s="45"/>
      <c r="AI29" s="45"/>
      <c r="AJ29" s="45"/>
      <c r="AK29" s="45"/>
      <c r="AL29" s="45"/>
      <c r="AM29" s="54"/>
      <c r="AN29" s="36">
        <f>'[14]A_Modello CP FINALE'!AP28</f>
        <v>0</v>
      </c>
      <c r="AO29" s="36">
        <f>'[14]A_Modello CP FINALE'!AQ28</f>
        <v>0</v>
      </c>
      <c r="AP29" s="36">
        <f>'[14]A_Modello CP FINALE'!AR28</f>
        <v>0</v>
      </c>
      <c r="AQ29" s="36">
        <f>'[14]A_Modello CP FINALE'!AS28</f>
        <v>0</v>
      </c>
      <c r="AR29" s="36">
        <f>'[14]A_Modello CP FINALE'!AT28</f>
        <v>0</v>
      </c>
      <c r="AS29" s="36">
        <f>'[14]A_Modello CP FINALE'!AU28</f>
        <v>0</v>
      </c>
      <c r="AT29" s="36">
        <f>'[14]A_Modello CP FINALE'!AV28</f>
        <v>0</v>
      </c>
      <c r="AU29" s="36">
        <f>'[14]A_Modello CP FINALE'!AW28</f>
        <v>0</v>
      </c>
      <c r="AV29" s="36">
        <f>'[14]A_Modello CP FINALE'!AX28</f>
        <v>0</v>
      </c>
      <c r="AW29" s="36">
        <f>'[14]A_Modello CP FINALE'!AY28</f>
        <v>0</v>
      </c>
      <c r="AX29" s="36">
        <f>'[14]A_Modello CP FINALE'!AZ28</f>
        <v>0</v>
      </c>
      <c r="AY29" s="36">
        <f>'[14]A_Modello CP FINALE'!BA28</f>
        <v>0</v>
      </c>
      <c r="AZ29" s="59">
        <f t="shared" si="9"/>
        <v>0</v>
      </c>
      <c r="BA29" s="45"/>
      <c r="BB29" s="45"/>
      <c r="BC29" s="45"/>
      <c r="BD29" s="45"/>
      <c r="BE29" s="45"/>
      <c r="BF29" s="45"/>
      <c r="BG29" s="45"/>
      <c r="BH29" s="44"/>
      <c r="BI29" s="45"/>
      <c r="BJ29" s="45"/>
      <c r="BK29" s="47"/>
      <c r="BL29" s="48"/>
      <c r="BM29" s="48"/>
      <c r="BN29" s="48"/>
      <c r="BO29" s="48"/>
      <c r="BP29" s="48"/>
    </row>
    <row r="30" spans="1:68" ht="22.5" x14ac:dyDescent="0.2">
      <c r="A30" s="131"/>
      <c r="B30" s="49" t="s">
        <v>176</v>
      </c>
      <c r="C30" s="35"/>
      <c r="D30" s="50" t="s">
        <v>177</v>
      </c>
      <c r="E30" s="51">
        <f>SUM(E25:E29)</f>
        <v>0</v>
      </c>
      <c r="F30" s="51">
        <f>SUM(F25:F29)</f>
        <v>0</v>
      </c>
      <c r="G30" s="51">
        <f>SUM(G25:G29)</f>
        <v>0</v>
      </c>
      <c r="H30" s="45"/>
      <c r="I30" s="51">
        <f>SUM(I25:I29)</f>
        <v>0</v>
      </c>
      <c r="J30" s="52">
        <f>SUM(J25:J29)</f>
        <v>0</v>
      </c>
      <c r="K30" s="53"/>
      <c r="L30" s="51">
        <f>SUM(L25:L29)</f>
        <v>25618041.630000003</v>
      </c>
      <c r="M30" s="53"/>
      <c r="N30" s="51">
        <f>SUM(N25:N29)</f>
        <v>119389.1</v>
      </c>
      <c r="O30" s="53"/>
      <c r="P30" s="51">
        <f>SUM(P25:P29)</f>
        <v>0</v>
      </c>
      <c r="Q30" s="53"/>
      <c r="R30" s="51">
        <f>SUM(R25:R29)</f>
        <v>25737430.73</v>
      </c>
      <c r="S30" s="53"/>
      <c r="T30" s="51">
        <f>SUM(T25:T29)</f>
        <v>0</v>
      </c>
      <c r="U30" s="52">
        <f t="shared" ref="U30:Y30" si="23">SUM(U25:U29)</f>
        <v>67812.42</v>
      </c>
      <c r="V30" s="51">
        <f t="shared" si="23"/>
        <v>67812.42</v>
      </c>
      <c r="W30" s="51">
        <f t="shared" si="23"/>
        <v>25618041.630000003</v>
      </c>
      <c r="X30" s="51">
        <f t="shared" si="23"/>
        <v>51576.68</v>
      </c>
      <c r="Y30" s="51">
        <f t="shared" si="23"/>
        <v>25669618.310000002</v>
      </c>
      <c r="Z30" s="53"/>
      <c r="AA30" s="54"/>
      <c r="AB30" s="52">
        <f>SUM(AB25:AB29)</f>
        <v>67812.42</v>
      </c>
      <c r="AC30" s="54"/>
      <c r="AD30" s="51">
        <f>SUM(AD25:AD29)</f>
        <v>0</v>
      </c>
      <c r="AE30" s="8"/>
      <c r="AF30" s="46"/>
      <c r="AG30" s="46"/>
      <c r="AH30" s="46"/>
      <c r="AI30" s="46"/>
      <c r="AJ30" s="46"/>
      <c r="AK30" s="46"/>
      <c r="AL30" s="46"/>
      <c r="AM30" s="54"/>
      <c r="AN30" s="51">
        <f t="shared" ref="AN30:AZ30" si="24">SUM(AN25:AN29)</f>
        <v>33632.32</v>
      </c>
      <c r="AO30" s="51">
        <f t="shared" si="24"/>
        <v>140.49</v>
      </c>
      <c r="AP30" s="51">
        <f t="shared" si="24"/>
        <v>0</v>
      </c>
      <c r="AQ30" s="51">
        <f t="shared" si="24"/>
        <v>0</v>
      </c>
      <c r="AR30" s="51">
        <f t="shared" si="24"/>
        <v>13336.22</v>
      </c>
      <c r="AS30" s="51">
        <f t="shared" si="24"/>
        <v>1911.56</v>
      </c>
      <c r="AT30" s="51">
        <f t="shared" si="24"/>
        <v>9979.4500000000007</v>
      </c>
      <c r="AU30" s="51">
        <f t="shared" si="24"/>
        <v>5686.4</v>
      </c>
      <c r="AV30" s="51">
        <f t="shared" si="24"/>
        <v>1404.64</v>
      </c>
      <c r="AW30" s="51">
        <f t="shared" si="24"/>
        <v>1696.5</v>
      </c>
      <c r="AX30" s="51">
        <f t="shared" si="24"/>
        <v>24.84</v>
      </c>
      <c r="AY30" s="51">
        <f t="shared" si="24"/>
        <v>0</v>
      </c>
      <c r="AZ30" s="51">
        <f t="shared" si="24"/>
        <v>67812.42</v>
      </c>
      <c r="BA30" s="45"/>
      <c r="BB30" s="46"/>
      <c r="BC30" s="56"/>
      <c r="BD30" s="56"/>
      <c r="BE30" s="46"/>
      <c r="BF30" s="46"/>
      <c r="BG30" s="56"/>
      <c r="BH30" s="57"/>
      <c r="BI30" s="46"/>
      <c r="BJ30" s="46"/>
      <c r="BK30" s="47"/>
      <c r="BL30" s="48"/>
      <c r="BM30" s="48"/>
      <c r="BN30" s="48"/>
      <c r="BO30" s="48"/>
      <c r="BP30" s="48"/>
    </row>
    <row r="31" spans="1:68" ht="14.25" x14ac:dyDescent="0.2">
      <c r="A31" s="67"/>
      <c r="B31" s="34" t="s">
        <v>178</v>
      </c>
      <c r="C31" s="35" t="s">
        <v>179</v>
      </c>
      <c r="D31" s="35" t="s">
        <v>180</v>
      </c>
      <c r="E31" s="36">
        <f>'[14]A_Modello CP FINALE'!G30</f>
        <v>0</v>
      </c>
      <c r="F31" s="36">
        <f>'[14]A_Modello CP FINALE'!H30</f>
        <v>0</v>
      </c>
      <c r="G31" s="36">
        <f>'[14]A_Modello CP FINALE'!I30</f>
        <v>0</v>
      </c>
      <c r="H31" s="45"/>
      <c r="I31" s="36">
        <f>'[14]A_Modello CP FINALE'!K30</f>
        <v>0</v>
      </c>
      <c r="J31" s="38">
        <f t="shared" si="0"/>
        <v>0</v>
      </c>
      <c r="K31" s="53"/>
      <c r="L31" s="36">
        <f>'[14]A_Modello CP FINALE'!N30</f>
        <v>0</v>
      </c>
      <c r="M31" s="68"/>
      <c r="N31" s="36">
        <f>'[14]A_Modello CP FINALE'!P30</f>
        <v>7282115</v>
      </c>
      <c r="O31" s="68"/>
      <c r="P31" s="36">
        <f>'[14]A_Modello CP FINALE'!R30</f>
        <v>0</v>
      </c>
      <c r="Q31" s="53"/>
      <c r="R31" s="40">
        <f t="shared" si="1"/>
        <v>7282115</v>
      </c>
      <c r="S31" s="53"/>
      <c r="T31" s="41">
        <f t="shared" si="2"/>
        <v>0</v>
      </c>
      <c r="U31" s="36">
        <f>'[14]A_Modello CP FINALE'!W30</f>
        <v>4136205.33</v>
      </c>
      <c r="V31" s="41">
        <f t="shared" si="3"/>
        <v>4136205.33</v>
      </c>
      <c r="W31" s="42">
        <f t="shared" si="4"/>
        <v>0</v>
      </c>
      <c r="X31" s="36">
        <f>'[14]A_Modello CP FINALE'!Z30</f>
        <v>3145909.67</v>
      </c>
      <c r="Y31" s="42">
        <f t="shared" si="5"/>
        <v>3145909.67</v>
      </c>
      <c r="Z31" s="53"/>
      <c r="AA31" s="43">
        <f>AM31</f>
        <v>4136205.33</v>
      </c>
      <c r="AB31" s="54"/>
      <c r="AC31" s="54"/>
      <c r="AD31" s="36">
        <f>'[14]A_Modello CP FINALE'!AF30</f>
        <v>0</v>
      </c>
      <c r="AE31" s="8"/>
      <c r="AF31" s="36">
        <f>'[14]A_Modello CP FINALE'!AH30</f>
        <v>2534492.25</v>
      </c>
      <c r="AG31" s="36">
        <f>'[14]A_Modello CP FINALE'!AI30</f>
        <v>1318749.25</v>
      </c>
      <c r="AH31" s="36">
        <f>'[14]A_Modello CP FINALE'!AJ30</f>
        <v>226642.8</v>
      </c>
      <c r="AI31" s="36">
        <f>'[14]A_Modello CP FINALE'!AK30</f>
        <v>50385.43</v>
      </c>
      <c r="AJ31" s="36">
        <f>'[14]A_Modello CP FINALE'!AL30</f>
        <v>5935.6</v>
      </c>
      <c r="AK31" s="36">
        <f>'[14]A_Modello CP FINALE'!AM30</f>
        <v>0</v>
      </c>
      <c r="AL31" s="36">
        <f>'[14]A_Modello CP FINALE'!AN30</f>
        <v>0</v>
      </c>
      <c r="AM31" s="43">
        <f>AF31+AG31+AH31+AI31+AJ31+AK31+AL31</f>
        <v>4136205.33</v>
      </c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5"/>
      <c r="BB31" s="46"/>
      <c r="BC31" s="56"/>
      <c r="BD31" s="56"/>
      <c r="BE31" s="46"/>
      <c r="BF31" s="46"/>
      <c r="BG31" s="56"/>
      <c r="BH31" s="57"/>
      <c r="BI31" s="46"/>
      <c r="BJ31" s="46"/>
      <c r="BK31" s="47"/>
      <c r="BL31" s="48"/>
      <c r="BM31" s="48"/>
      <c r="BN31" s="48"/>
      <c r="BO31" s="48"/>
      <c r="BP31" s="48"/>
    </row>
    <row r="32" spans="1:68" ht="14.25" x14ac:dyDescent="0.2">
      <c r="A32" s="67"/>
      <c r="B32" s="34" t="s">
        <v>181</v>
      </c>
      <c r="C32" s="35" t="s">
        <v>182</v>
      </c>
      <c r="D32" s="35" t="s">
        <v>183</v>
      </c>
      <c r="E32" s="36">
        <f>'[14]A_Modello CP FINALE'!G31</f>
        <v>0</v>
      </c>
      <c r="F32" s="36">
        <f>'[14]A_Modello CP FINALE'!H31</f>
        <v>0</v>
      </c>
      <c r="G32" s="36">
        <f>'[14]A_Modello CP FINALE'!I31</f>
        <v>0</v>
      </c>
      <c r="H32" s="45"/>
      <c r="I32" s="36">
        <f>'[14]A_Modello CP FINALE'!K31</f>
        <v>0</v>
      </c>
      <c r="J32" s="38">
        <f t="shared" si="0"/>
        <v>0</v>
      </c>
      <c r="K32" s="53"/>
      <c r="L32" s="36">
        <f>'[14]A_Modello CP FINALE'!N31</f>
        <v>0</v>
      </c>
      <c r="M32" s="68"/>
      <c r="N32" s="36">
        <f>'[14]A_Modello CP FINALE'!P31</f>
        <v>27141641.719999999</v>
      </c>
      <c r="O32" s="68"/>
      <c r="P32" s="36">
        <f>'[14]A_Modello CP FINALE'!R31</f>
        <v>0</v>
      </c>
      <c r="Q32" s="53"/>
      <c r="R32" s="40">
        <f t="shared" si="1"/>
        <v>27141641.719999999</v>
      </c>
      <c r="S32" s="53"/>
      <c r="T32" s="41">
        <f t="shared" si="2"/>
        <v>0</v>
      </c>
      <c r="U32" s="36">
        <f>'[14]A_Modello CP FINALE'!W31</f>
        <v>15416318.369999999</v>
      </c>
      <c r="V32" s="41">
        <f t="shared" si="3"/>
        <v>15416318.369999999</v>
      </c>
      <c r="W32" s="42">
        <f t="shared" si="4"/>
        <v>0</v>
      </c>
      <c r="X32" s="36">
        <f>'[14]A_Modello CP FINALE'!Z31</f>
        <v>11725323.35</v>
      </c>
      <c r="Y32" s="42">
        <f t="shared" si="5"/>
        <v>11725323.35</v>
      </c>
      <c r="Z32" s="53"/>
      <c r="AA32" s="43">
        <f>AM32</f>
        <v>6279663.8200000003</v>
      </c>
      <c r="AB32" s="43">
        <f>AZ32</f>
        <v>8639565.1600000001</v>
      </c>
      <c r="AC32" s="43">
        <f>BK32</f>
        <v>497089.39000000007</v>
      </c>
      <c r="AD32" s="36">
        <f>'[14]A_Modello CP FINALE'!AF31</f>
        <v>0</v>
      </c>
      <c r="AE32" s="8"/>
      <c r="AF32" s="36">
        <f>'[14]A_Modello CP FINALE'!AH31</f>
        <v>309815.40999999997</v>
      </c>
      <c r="AG32" s="36">
        <f>'[14]A_Modello CP FINALE'!AI31</f>
        <v>4915195.6100000003</v>
      </c>
      <c r="AH32" s="36">
        <f>'[14]A_Modello CP FINALE'!AJ31</f>
        <v>844735.05</v>
      </c>
      <c r="AI32" s="36">
        <f>'[14]A_Modello CP FINALE'!AK31</f>
        <v>187794.79</v>
      </c>
      <c r="AJ32" s="36">
        <f>'[14]A_Modello CP FINALE'!AL31</f>
        <v>22122.959999999999</v>
      </c>
      <c r="AK32" s="36">
        <f>'[14]A_Modello CP FINALE'!AM31</f>
        <v>0</v>
      </c>
      <c r="AL32" s="36">
        <f>'[14]A_Modello CP FINALE'!AN31</f>
        <v>0</v>
      </c>
      <c r="AM32" s="43">
        <f>AF32+AG32+AH32+AI32+AJ32+AK32+AL32</f>
        <v>6279663.8200000003</v>
      </c>
      <c r="AN32" s="36">
        <f>'[14]A_Modello CP FINALE'!AP31</f>
        <v>869139.37</v>
      </c>
      <c r="AO32" s="36">
        <f>'[14]A_Modello CP FINALE'!AQ31</f>
        <v>31937.55</v>
      </c>
      <c r="AP32" s="36">
        <f>'[14]A_Modello CP FINALE'!AR31</f>
        <v>0</v>
      </c>
      <c r="AQ32" s="36">
        <f>'[14]A_Modello CP FINALE'!AS31</f>
        <v>0</v>
      </c>
      <c r="AR32" s="36">
        <f>'[14]A_Modello CP FINALE'!AT31</f>
        <v>3031826.2</v>
      </c>
      <c r="AS32" s="36">
        <f>'[14]A_Modello CP FINALE'!AU31</f>
        <v>434569.33</v>
      </c>
      <c r="AT32" s="36">
        <f>'[14]A_Modello CP FINALE'!AV31</f>
        <v>2268705.8199999998</v>
      </c>
      <c r="AU32" s="36">
        <f>'[14]A_Modello CP FINALE'!AW31</f>
        <v>1292733.57</v>
      </c>
      <c r="AV32" s="36">
        <f>'[14]A_Modello CP FINALE'!AX31</f>
        <v>319327.18</v>
      </c>
      <c r="AW32" s="36">
        <f>'[14]A_Modello CP FINALE'!AY31</f>
        <v>385678.3</v>
      </c>
      <c r="AX32" s="36">
        <f>'[14]A_Modello CP FINALE'!AZ31</f>
        <v>5647.84</v>
      </c>
      <c r="AY32" s="36">
        <f>'[14]A_Modello CP FINALE'!BA31</f>
        <v>0</v>
      </c>
      <c r="AZ32" s="59">
        <f t="shared" si="9"/>
        <v>8639565.1600000001</v>
      </c>
      <c r="BA32" s="69">
        <f>SUM(BB32:BC32)</f>
        <v>185031.2</v>
      </c>
      <c r="BB32" s="36">
        <f>'[14]A_Modello CP FINALE'!BC31</f>
        <v>185031.2</v>
      </c>
      <c r="BC32" s="36">
        <f>'[14]A_Modello CP FINALE'!BE31</f>
        <v>0</v>
      </c>
      <c r="BD32" s="36">
        <f>'[14]A_Modello CP FINALE'!BF31</f>
        <v>52052.83</v>
      </c>
      <c r="BE32" s="36">
        <f>'[14]A_Modello CP FINALE'!BG31</f>
        <v>47494.33</v>
      </c>
      <c r="BF32" s="36">
        <f>'[14]A_Modello CP FINALE'!BH31</f>
        <v>54336.52</v>
      </c>
      <c r="BG32" s="36">
        <f>'[14]A_Modello CP FINALE'!BI31</f>
        <v>42458.7</v>
      </c>
      <c r="BH32" s="36">
        <f>'[14]A_Modello CP FINALE'!BJ31</f>
        <v>48037.17</v>
      </c>
      <c r="BI32" s="36">
        <f>'[14]A_Modello CP FINALE'!BK31</f>
        <v>41238.449999999997</v>
      </c>
      <c r="BJ32" s="36">
        <f>'[14]A_Modello CP FINALE'!BL31</f>
        <v>26440.19</v>
      </c>
      <c r="BK32" s="70">
        <f>SUM(BB32:BJ32)</f>
        <v>497089.39000000007</v>
      </c>
      <c r="BL32" s="48"/>
      <c r="BM32" s="48"/>
      <c r="BN32" s="48"/>
      <c r="BO32" s="48"/>
      <c r="BP32" s="48"/>
    </row>
    <row r="33" spans="1:68" ht="20.100000000000001" customHeight="1" x14ac:dyDescent="0.2">
      <c r="A33" s="71" t="s">
        <v>184</v>
      </c>
      <c r="B33" s="49" t="s">
        <v>185</v>
      </c>
      <c r="C33" s="35"/>
      <c r="D33" s="50" t="s">
        <v>186</v>
      </c>
      <c r="E33" s="51">
        <f>SUM(E31:E32)</f>
        <v>0</v>
      </c>
      <c r="F33" s="51">
        <f t="shared" ref="F33:G33" si="25">SUM(F31:F32)</f>
        <v>0</v>
      </c>
      <c r="G33" s="51">
        <f t="shared" si="25"/>
        <v>0</v>
      </c>
      <c r="H33" s="45"/>
      <c r="I33" s="51">
        <f>SUM(I31:I32)</f>
        <v>0</v>
      </c>
      <c r="J33" s="52">
        <f>SUM(J31:J32)</f>
        <v>0</v>
      </c>
      <c r="K33" s="53"/>
      <c r="L33" s="51">
        <f>SUM(L31:L32)</f>
        <v>0</v>
      </c>
      <c r="M33" s="53"/>
      <c r="N33" s="51">
        <f>SUM(N31:N32)</f>
        <v>34423756.719999999</v>
      </c>
      <c r="O33" s="53"/>
      <c r="P33" s="51">
        <f>SUM(P31:P32)</f>
        <v>0</v>
      </c>
      <c r="Q33" s="53"/>
      <c r="R33" s="51">
        <f>SUM(R31:R32)</f>
        <v>34423756.719999999</v>
      </c>
      <c r="S33" s="53"/>
      <c r="T33" s="51">
        <f>SUM(T31:T32)</f>
        <v>0</v>
      </c>
      <c r="U33" s="52">
        <f t="shared" ref="U33:Y33" si="26">SUM(U31:U32)</f>
        <v>19552523.699999999</v>
      </c>
      <c r="V33" s="51">
        <f t="shared" si="26"/>
        <v>19552523.699999999</v>
      </c>
      <c r="W33" s="51">
        <f t="shared" si="26"/>
        <v>0</v>
      </c>
      <c r="X33" s="51">
        <f t="shared" si="26"/>
        <v>14871233.02</v>
      </c>
      <c r="Y33" s="51">
        <f t="shared" si="26"/>
        <v>14871233.02</v>
      </c>
      <c r="Z33" s="53"/>
      <c r="AA33" s="52">
        <f t="shared" ref="AA33" si="27">SUM(AA31:AA32)</f>
        <v>10415869.15</v>
      </c>
      <c r="AB33" s="52">
        <f>SUM(AB32)</f>
        <v>8639565.1600000001</v>
      </c>
      <c r="AC33" s="52">
        <f>SUM(AC32)</f>
        <v>497089.39000000007</v>
      </c>
      <c r="AD33" s="51">
        <f t="shared" ref="AD33" si="28">SUM(AD31:AD32)</f>
        <v>0</v>
      </c>
      <c r="AE33" s="8"/>
      <c r="AF33" s="51">
        <f t="shared" ref="AF33:BK33" si="29">SUM(AF31:AF32)</f>
        <v>2844307.66</v>
      </c>
      <c r="AG33" s="51">
        <f t="shared" si="29"/>
        <v>6233944.8600000003</v>
      </c>
      <c r="AH33" s="51">
        <f t="shared" si="29"/>
        <v>1071377.8500000001</v>
      </c>
      <c r="AI33" s="51">
        <f t="shared" si="29"/>
        <v>238180.22</v>
      </c>
      <c r="AJ33" s="51">
        <f t="shared" si="29"/>
        <v>28058.559999999998</v>
      </c>
      <c r="AK33" s="51">
        <f t="shared" si="29"/>
        <v>0</v>
      </c>
      <c r="AL33" s="51">
        <f t="shared" si="29"/>
        <v>0</v>
      </c>
      <c r="AM33" s="52">
        <f t="shared" si="29"/>
        <v>10415869.15</v>
      </c>
      <c r="AN33" s="51">
        <f t="shared" si="29"/>
        <v>869139.37</v>
      </c>
      <c r="AO33" s="51">
        <f t="shared" si="29"/>
        <v>31937.55</v>
      </c>
      <c r="AP33" s="51">
        <f t="shared" si="29"/>
        <v>0</v>
      </c>
      <c r="AQ33" s="51">
        <f t="shared" si="29"/>
        <v>0</v>
      </c>
      <c r="AR33" s="51">
        <f t="shared" si="29"/>
        <v>3031826.2</v>
      </c>
      <c r="AS33" s="51">
        <f t="shared" si="29"/>
        <v>434569.33</v>
      </c>
      <c r="AT33" s="51">
        <f t="shared" si="29"/>
        <v>2268705.8199999998</v>
      </c>
      <c r="AU33" s="51">
        <f t="shared" si="29"/>
        <v>1292733.57</v>
      </c>
      <c r="AV33" s="51">
        <f t="shared" si="29"/>
        <v>319327.18</v>
      </c>
      <c r="AW33" s="51">
        <f t="shared" si="29"/>
        <v>385678.3</v>
      </c>
      <c r="AX33" s="51">
        <f t="shared" si="29"/>
        <v>5647.84</v>
      </c>
      <c r="AY33" s="51">
        <f t="shared" si="29"/>
        <v>0</v>
      </c>
      <c r="AZ33" s="51">
        <f t="shared" si="29"/>
        <v>8639565.1600000001</v>
      </c>
      <c r="BA33" s="51">
        <f t="shared" si="29"/>
        <v>185031.2</v>
      </c>
      <c r="BB33" s="51">
        <f t="shared" si="29"/>
        <v>185031.2</v>
      </c>
      <c r="BC33" s="51">
        <f t="shared" si="29"/>
        <v>0</v>
      </c>
      <c r="BD33" s="51">
        <f t="shared" si="29"/>
        <v>52052.83</v>
      </c>
      <c r="BE33" s="51">
        <f t="shared" si="29"/>
        <v>47494.33</v>
      </c>
      <c r="BF33" s="51">
        <f t="shared" si="29"/>
        <v>54336.52</v>
      </c>
      <c r="BG33" s="51">
        <f t="shared" si="29"/>
        <v>42458.7</v>
      </c>
      <c r="BH33" s="52">
        <f t="shared" si="29"/>
        <v>48037.17</v>
      </c>
      <c r="BI33" s="51">
        <f t="shared" si="29"/>
        <v>41238.449999999997</v>
      </c>
      <c r="BJ33" s="51">
        <f t="shared" si="29"/>
        <v>26440.19</v>
      </c>
      <c r="BK33" s="72">
        <f t="shared" si="29"/>
        <v>497089.39000000007</v>
      </c>
      <c r="BL33" s="48"/>
      <c r="BM33" s="48"/>
      <c r="BN33" s="48"/>
      <c r="BO33" s="48"/>
      <c r="BP33" s="48"/>
    </row>
    <row r="34" spans="1:68" s="58" customFormat="1" ht="22.5" customHeight="1" x14ac:dyDescent="0.2">
      <c r="A34" s="129" t="s">
        <v>187</v>
      </c>
      <c r="B34" s="35" t="s">
        <v>188</v>
      </c>
      <c r="C34" s="35" t="s">
        <v>189</v>
      </c>
      <c r="D34" s="73" t="s">
        <v>190</v>
      </c>
      <c r="E34" s="36">
        <f>'[14]A_Modello CP FINALE'!G33</f>
        <v>0</v>
      </c>
      <c r="F34" s="36">
        <f>'[14]A_Modello CP FINALE'!H33</f>
        <v>0</v>
      </c>
      <c r="G34" s="36">
        <f>'[14]A_Modello CP FINALE'!I33</f>
        <v>0</v>
      </c>
      <c r="H34" s="45"/>
      <c r="I34" s="36">
        <f>'[14]A_Modello CP FINALE'!K33</f>
        <v>0</v>
      </c>
      <c r="J34" s="38">
        <f t="shared" si="0"/>
        <v>0</v>
      </c>
      <c r="K34" s="74"/>
      <c r="L34" s="36">
        <f>'[14]A_Modello CP FINALE'!N33</f>
        <v>0</v>
      </c>
      <c r="M34" s="74"/>
      <c r="N34" s="36">
        <f>'[14]A_Modello CP FINALE'!P33</f>
        <v>15465264.34</v>
      </c>
      <c r="O34" s="74"/>
      <c r="P34" s="36">
        <f>'[14]A_Modello CP FINALE'!R33</f>
        <v>0</v>
      </c>
      <c r="Q34" s="74"/>
      <c r="R34" s="40">
        <f t="shared" si="1"/>
        <v>15465264.34</v>
      </c>
      <c r="S34" s="74"/>
      <c r="T34" s="41">
        <f t="shared" si="2"/>
        <v>0</v>
      </c>
      <c r="U34" s="36">
        <f>'[14]A_Modello CP FINALE'!W33</f>
        <v>8784193.7200000007</v>
      </c>
      <c r="V34" s="41">
        <f t="shared" si="3"/>
        <v>8784193.7200000007</v>
      </c>
      <c r="W34" s="42">
        <f t="shared" si="4"/>
        <v>0</v>
      </c>
      <c r="X34" s="36">
        <f>'[14]A_Modello CP FINALE'!Z33</f>
        <v>6681070.6200000001</v>
      </c>
      <c r="Y34" s="42">
        <f t="shared" si="5"/>
        <v>6681070.6200000001</v>
      </c>
      <c r="Z34" s="74"/>
      <c r="AA34" s="43">
        <f>AM34</f>
        <v>3578142.4699999997</v>
      </c>
      <c r="AB34" s="43">
        <f t="shared" ref="AB34:AB65" si="30">AZ34</f>
        <v>4922810.5</v>
      </c>
      <c r="AC34" s="43">
        <f t="shared" ref="AC34:AC38" si="31">BK34</f>
        <v>283240.75</v>
      </c>
      <c r="AD34" s="36">
        <f>'[14]A_Modello CP FINALE'!AF33</f>
        <v>0</v>
      </c>
      <c r="AE34" s="55"/>
      <c r="AF34" s="36">
        <f>'[14]A_Modello CP FINALE'!AH33</f>
        <v>176532.33</v>
      </c>
      <c r="AG34" s="36">
        <f>'[14]A_Modello CP FINALE'!AI33</f>
        <v>2800670.65</v>
      </c>
      <c r="AH34" s="36">
        <f>'[14]A_Modello CP FINALE'!AJ33</f>
        <v>481328.69</v>
      </c>
      <c r="AI34" s="36">
        <f>'[14]A_Modello CP FINALE'!AK33</f>
        <v>107005.17</v>
      </c>
      <c r="AJ34" s="36">
        <f>'[14]A_Modello CP FINALE'!AL33</f>
        <v>12605.63</v>
      </c>
      <c r="AK34" s="36">
        <f>'[14]A_Modello CP FINALE'!AM33</f>
        <v>0</v>
      </c>
      <c r="AL34" s="36">
        <f>'[14]A_Modello CP FINALE'!AN33</f>
        <v>0</v>
      </c>
      <c r="AM34" s="43">
        <f>AF34+AG34+AH34+AI34+AJ34+AK34+AL34</f>
        <v>3578142.4699999997</v>
      </c>
      <c r="AN34" s="36">
        <f>'[14]A_Modello CP FINALE'!AP33</f>
        <v>495234.23</v>
      </c>
      <c r="AO34" s="36">
        <f>'[14]A_Modello CP FINALE'!AQ33</f>
        <v>18197.97</v>
      </c>
      <c r="AP34" s="36">
        <f>'[14]A_Modello CP FINALE'!AR33</f>
        <v>0</v>
      </c>
      <c r="AQ34" s="36">
        <f>'[14]A_Modello CP FINALE'!AS33</f>
        <v>0</v>
      </c>
      <c r="AR34" s="36">
        <f>'[14]A_Modello CP FINALE'!AT33</f>
        <v>1727529.75</v>
      </c>
      <c r="AS34" s="36">
        <f>'[14]A_Modello CP FINALE'!AU33</f>
        <v>247616.91</v>
      </c>
      <c r="AT34" s="36">
        <f>'[14]A_Modello CP FINALE'!AV33</f>
        <v>1292704.97</v>
      </c>
      <c r="AU34" s="36">
        <f>'[14]A_Modello CP FINALE'!AW33</f>
        <v>736597.53</v>
      </c>
      <c r="AV34" s="36">
        <f>'[14]A_Modello CP FINALE'!AX33</f>
        <v>181952.12</v>
      </c>
      <c r="AW34" s="36">
        <f>'[14]A_Modello CP FINALE'!AY33</f>
        <v>219758.89</v>
      </c>
      <c r="AX34" s="36">
        <f>'[14]A_Modello CP FINALE'!AZ33</f>
        <v>3218.13</v>
      </c>
      <c r="AY34" s="36">
        <f>'[14]A_Modello CP FINALE'!BA33</f>
        <v>0</v>
      </c>
      <c r="AZ34" s="59">
        <f t="shared" si="9"/>
        <v>4922810.5</v>
      </c>
      <c r="BA34" s="69">
        <f t="shared" ref="BA34:BA75" si="32">SUM(BB34:BC34)</f>
        <v>105430.5</v>
      </c>
      <c r="BB34" s="36">
        <f>'[14]A_Modello CP FINALE'!BC33</f>
        <v>105430.5</v>
      </c>
      <c r="BC34" s="36">
        <f>'[14]A_Modello CP FINALE'!BE33</f>
        <v>0</v>
      </c>
      <c r="BD34" s="36">
        <f>'[14]A_Modello CP FINALE'!BF33</f>
        <v>29659.62</v>
      </c>
      <c r="BE34" s="36">
        <f>'[14]A_Modello CP FINALE'!BG33</f>
        <v>27062.19</v>
      </c>
      <c r="BF34" s="36">
        <f>'[14]A_Modello CP FINALE'!BH33</f>
        <v>30960.86</v>
      </c>
      <c r="BG34" s="36">
        <f>'[14]A_Modello CP FINALE'!BI33</f>
        <v>24192.9</v>
      </c>
      <c r="BH34" s="36">
        <f>'[14]A_Modello CP FINALE'!BJ33</f>
        <v>27371.5</v>
      </c>
      <c r="BI34" s="36">
        <f>'[14]A_Modello CP FINALE'!BK33</f>
        <v>23497.599999999999</v>
      </c>
      <c r="BJ34" s="36">
        <f>'[14]A_Modello CP FINALE'!BL33</f>
        <v>15065.58</v>
      </c>
      <c r="BK34" s="70">
        <f t="shared" ref="BK34:BK53" si="33">SUM(BB34:BJ34)</f>
        <v>283240.75</v>
      </c>
      <c r="BL34" s="48"/>
      <c r="BM34" s="48"/>
      <c r="BN34" s="48"/>
      <c r="BO34" s="48"/>
      <c r="BP34" s="48"/>
    </row>
    <row r="35" spans="1:68" s="58" customFormat="1" ht="22.5" x14ac:dyDescent="0.2">
      <c r="A35" s="130"/>
      <c r="B35" s="35" t="s">
        <v>191</v>
      </c>
      <c r="C35" s="35" t="s">
        <v>192</v>
      </c>
      <c r="D35" s="73" t="s">
        <v>193</v>
      </c>
      <c r="E35" s="36">
        <f>'[14]A_Modello CP FINALE'!G34</f>
        <v>0</v>
      </c>
      <c r="F35" s="36">
        <f>'[14]A_Modello CP FINALE'!H34</f>
        <v>0</v>
      </c>
      <c r="G35" s="36">
        <f>'[14]A_Modello CP FINALE'!I34</f>
        <v>0</v>
      </c>
      <c r="H35" s="45"/>
      <c r="I35" s="36">
        <f>'[14]A_Modello CP FINALE'!K34</f>
        <v>0</v>
      </c>
      <c r="J35" s="38">
        <f t="shared" si="0"/>
        <v>0</v>
      </c>
      <c r="K35" s="74"/>
      <c r="L35" s="36">
        <f>'[14]A_Modello CP FINALE'!N34</f>
        <v>13910.49</v>
      </c>
      <c r="M35" s="74"/>
      <c r="N35" s="36">
        <f>'[14]A_Modello CP FINALE'!P34</f>
        <v>428116.22</v>
      </c>
      <c r="O35" s="74"/>
      <c r="P35" s="36">
        <f>'[14]A_Modello CP FINALE'!R34</f>
        <v>0</v>
      </c>
      <c r="Q35" s="74"/>
      <c r="R35" s="40">
        <f t="shared" si="1"/>
        <v>442026.70999999996</v>
      </c>
      <c r="S35" s="74"/>
      <c r="T35" s="41">
        <f t="shared" si="2"/>
        <v>0</v>
      </c>
      <c r="U35" s="36">
        <f>'[14]A_Modello CP FINALE'!W34</f>
        <v>243167.9</v>
      </c>
      <c r="V35" s="41">
        <f t="shared" si="3"/>
        <v>243167.9</v>
      </c>
      <c r="W35" s="42">
        <f t="shared" si="4"/>
        <v>13910.49</v>
      </c>
      <c r="X35" s="36">
        <f>'[14]A_Modello CP FINALE'!Z34</f>
        <v>184948.32</v>
      </c>
      <c r="Y35" s="42">
        <f t="shared" si="5"/>
        <v>198858.81</v>
      </c>
      <c r="Z35" s="74"/>
      <c r="AA35" s="43">
        <f>AM35</f>
        <v>99051.71</v>
      </c>
      <c r="AB35" s="43">
        <f t="shared" si="30"/>
        <v>136275.4</v>
      </c>
      <c r="AC35" s="43">
        <f t="shared" si="31"/>
        <v>7840.79</v>
      </c>
      <c r="AD35" s="36">
        <f>'[14]A_Modello CP FINALE'!AF34</f>
        <v>0</v>
      </c>
      <c r="AE35" s="55"/>
      <c r="AF35" s="36">
        <f>'[14]A_Modello CP FINALE'!AH34</f>
        <v>4886.8600000000006</v>
      </c>
      <c r="AG35" s="36">
        <f>'[14]A_Modello CP FINALE'!AI34</f>
        <v>77529.39</v>
      </c>
      <c r="AH35" s="36">
        <f>'[14]A_Modello CP FINALE'!AJ34</f>
        <v>13324.35</v>
      </c>
      <c r="AI35" s="36">
        <f>'[14]A_Modello CP FINALE'!AK34</f>
        <v>2962.16</v>
      </c>
      <c r="AJ35" s="36">
        <f>'[14]A_Modello CP FINALE'!AL34</f>
        <v>348.95</v>
      </c>
      <c r="AK35" s="36">
        <f>'[14]A_Modello CP FINALE'!AM34</f>
        <v>0</v>
      </c>
      <c r="AL35" s="36">
        <f>'[14]A_Modello CP FINALE'!AN34</f>
        <v>0</v>
      </c>
      <c r="AM35" s="43">
        <f>AF35+AG35+AH35+AI35+AJ35+AK35+AL35</f>
        <v>99051.71</v>
      </c>
      <c r="AN35" s="36">
        <f>'[14]A_Modello CP FINALE'!AP34</f>
        <v>13709.28</v>
      </c>
      <c r="AO35" s="36">
        <f>'[14]A_Modello CP FINALE'!AQ34</f>
        <v>503.76</v>
      </c>
      <c r="AP35" s="36">
        <f>'[14]A_Modello CP FINALE'!AR34</f>
        <v>0</v>
      </c>
      <c r="AQ35" s="36">
        <f>'[14]A_Modello CP FINALE'!AS34</f>
        <v>0</v>
      </c>
      <c r="AR35" s="36">
        <f>'[14]A_Modello CP FINALE'!AT34</f>
        <v>47822.239999999998</v>
      </c>
      <c r="AS35" s="36">
        <f>'[14]A_Modello CP FINALE'!AU34</f>
        <v>6854.64</v>
      </c>
      <c r="AT35" s="36">
        <f>'[14]A_Modello CP FINALE'!AV34</f>
        <v>35785.230000000003</v>
      </c>
      <c r="AU35" s="36">
        <f>'[14]A_Modello CP FINALE'!AW34</f>
        <v>20390.82</v>
      </c>
      <c r="AV35" s="36">
        <f>'[14]A_Modello CP FINALE'!AX34</f>
        <v>5036.88</v>
      </c>
      <c r="AW35" s="36">
        <f>'[14]A_Modello CP FINALE'!AY34</f>
        <v>6083.46</v>
      </c>
      <c r="AX35" s="36">
        <f>'[14]A_Modello CP FINALE'!AZ34</f>
        <v>89.09</v>
      </c>
      <c r="AY35" s="36">
        <f>'[14]A_Modello CP FINALE'!BA34</f>
        <v>0</v>
      </c>
      <c r="AZ35" s="59">
        <f t="shared" si="9"/>
        <v>136275.4</v>
      </c>
      <c r="BA35" s="69">
        <f t="shared" si="32"/>
        <v>2918.57</v>
      </c>
      <c r="BB35" s="36">
        <f>'[14]A_Modello CP FINALE'!BC34</f>
        <v>2918.57</v>
      </c>
      <c r="BC35" s="36">
        <f>'[14]A_Modello CP FINALE'!BE34</f>
        <v>0</v>
      </c>
      <c r="BD35" s="36">
        <f>'[14]A_Modello CP FINALE'!BF34</f>
        <v>821.05</v>
      </c>
      <c r="BE35" s="36">
        <f>'[14]A_Modello CP FINALE'!BG34</f>
        <v>749.15</v>
      </c>
      <c r="BF35" s="36">
        <f>'[14]A_Modello CP FINALE'!BH34</f>
        <v>857.07</v>
      </c>
      <c r="BG35" s="36">
        <f>'[14]A_Modello CP FINALE'!BI34</f>
        <v>669.72</v>
      </c>
      <c r="BH35" s="36">
        <f>'[14]A_Modello CP FINALE'!BJ34</f>
        <v>757.71</v>
      </c>
      <c r="BI35" s="36">
        <f>'[14]A_Modello CP FINALE'!BK34</f>
        <v>650.47</v>
      </c>
      <c r="BJ35" s="36">
        <f>'[14]A_Modello CP FINALE'!BL34</f>
        <v>417.05</v>
      </c>
      <c r="BK35" s="70">
        <f t="shared" si="33"/>
        <v>7840.79</v>
      </c>
      <c r="BL35" s="48"/>
      <c r="BM35" s="48"/>
      <c r="BN35" s="48"/>
      <c r="BO35" s="48"/>
      <c r="BP35" s="48"/>
    </row>
    <row r="36" spans="1:68" s="58" customFormat="1" ht="22.5" x14ac:dyDescent="0.2">
      <c r="A36" s="130"/>
      <c r="B36" s="35" t="s">
        <v>194</v>
      </c>
      <c r="C36" s="35" t="s">
        <v>195</v>
      </c>
      <c r="D36" s="73" t="s">
        <v>196</v>
      </c>
      <c r="E36" s="36">
        <f>'[14]A_Modello CP FINALE'!G35</f>
        <v>0</v>
      </c>
      <c r="F36" s="36">
        <f>'[14]A_Modello CP FINALE'!H35</f>
        <v>0</v>
      </c>
      <c r="G36" s="36">
        <f>'[14]A_Modello CP FINALE'!I35</f>
        <v>0</v>
      </c>
      <c r="H36" s="45"/>
      <c r="I36" s="36">
        <f>'[14]A_Modello CP FINALE'!K35</f>
        <v>0</v>
      </c>
      <c r="J36" s="38">
        <f t="shared" si="0"/>
        <v>0</v>
      </c>
      <c r="K36" s="74"/>
      <c r="L36" s="36">
        <f>'[14]A_Modello CP FINALE'!N35</f>
        <v>0</v>
      </c>
      <c r="M36" s="74"/>
      <c r="N36" s="36">
        <f>'[14]A_Modello CP FINALE'!P35</f>
        <v>0</v>
      </c>
      <c r="O36" s="74"/>
      <c r="P36" s="36">
        <f>'[14]A_Modello CP FINALE'!R35</f>
        <v>0</v>
      </c>
      <c r="Q36" s="74"/>
      <c r="R36" s="40">
        <f t="shared" si="1"/>
        <v>0</v>
      </c>
      <c r="S36" s="74"/>
      <c r="T36" s="41">
        <f t="shared" si="2"/>
        <v>0</v>
      </c>
      <c r="U36" s="36">
        <f>'[14]A_Modello CP FINALE'!W35</f>
        <v>0</v>
      </c>
      <c r="V36" s="41">
        <f t="shared" si="3"/>
        <v>0</v>
      </c>
      <c r="W36" s="42">
        <f t="shared" si="4"/>
        <v>0</v>
      </c>
      <c r="X36" s="36">
        <f>'[14]A_Modello CP FINALE'!Z35</f>
        <v>0</v>
      </c>
      <c r="Y36" s="42">
        <f t="shared" si="5"/>
        <v>0</v>
      </c>
      <c r="Z36" s="74"/>
      <c r="AA36" s="43">
        <f>AM36</f>
        <v>0</v>
      </c>
      <c r="AB36" s="43">
        <f t="shared" si="30"/>
        <v>0</v>
      </c>
      <c r="AC36" s="43">
        <f t="shared" si="31"/>
        <v>0</v>
      </c>
      <c r="AD36" s="36">
        <f>'[14]A_Modello CP FINALE'!AF35</f>
        <v>0</v>
      </c>
      <c r="AE36" s="55"/>
      <c r="AF36" s="36">
        <f>'[14]A_Modello CP FINALE'!AH35</f>
        <v>0</v>
      </c>
      <c r="AG36" s="36">
        <f>'[14]A_Modello CP FINALE'!AI35</f>
        <v>0</v>
      </c>
      <c r="AH36" s="36">
        <f>'[14]A_Modello CP FINALE'!AJ35</f>
        <v>0</v>
      </c>
      <c r="AI36" s="36">
        <f>'[14]A_Modello CP FINALE'!AK35</f>
        <v>0</v>
      </c>
      <c r="AJ36" s="36">
        <f>'[14]A_Modello CP FINALE'!AL35</f>
        <v>0</v>
      </c>
      <c r="AK36" s="36">
        <f>'[14]A_Modello CP FINALE'!AM35</f>
        <v>0</v>
      </c>
      <c r="AL36" s="36">
        <f>'[14]A_Modello CP FINALE'!AN35</f>
        <v>0</v>
      </c>
      <c r="AM36" s="43">
        <f>AF36+AG36+AH36+AI36+AJ36+AK36+AL36</f>
        <v>0</v>
      </c>
      <c r="AN36" s="36">
        <f>'[14]A_Modello CP FINALE'!AP35</f>
        <v>0</v>
      </c>
      <c r="AO36" s="36">
        <f>'[14]A_Modello CP FINALE'!AQ35</f>
        <v>0</v>
      </c>
      <c r="AP36" s="36">
        <f>'[14]A_Modello CP FINALE'!AR35</f>
        <v>0</v>
      </c>
      <c r="AQ36" s="36">
        <f>'[14]A_Modello CP FINALE'!AS35</f>
        <v>0</v>
      </c>
      <c r="AR36" s="36">
        <f>'[14]A_Modello CP FINALE'!AT35</f>
        <v>0</v>
      </c>
      <c r="AS36" s="36">
        <f>'[14]A_Modello CP FINALE'!AU35</f>
        <v>0</v>
      </c>
      <c r="AT36" s="36">
        <f>'[14]A_Modello CP FINALE'!AV35</f>
        <v>0</v>
      </c>
      <c r="AU36" s="36">
        <f>'[14]A_Modello CP FINALE'!AW35</f>
        <v>0</v>
      </c>
      <c r="AV36" s="36">
        <f>'[14]A_Modello CP FINALE'!AX35</f>
        <v>0</v>
      </c>
      <c r="AW36" s="36">
        <f>'[14]A_Modello CP FINALE'!AY35</f>
        <v>0</v>
      </c>
      <c r="AX36" s="36">
        <f>'[14]A_Modello CP FINALE'!AZ35</f>
        <v>0</v>
      </c>
      <c r="AY36" s="36">
        <f>'[14]A_Modello CP FINALE'!BA35</f>
        <v>0</v>
      </c>
      <c r="AZ36" s="59">
        <f t="shared" si="9"/>
        <v>0</v>
      </c>
      <c r="BA36" s="69">
        <f t="shared" si="32"/>
        <v>0</v>
      </c>
      <c r="BB36" s="36">
        <f>'[14]A_Modello CP FINALE'!BC35</f>
        <v>0</v>
      </c>
      <c r="BC36" s="36">
        <f>'[14]A_Modello CP FINALE'!BE35</f>
        <v>0</v>
      </c>
      <c r="BD36" s="36">
        <f>'[14]A_Modello CP FINALE'!BF35</f>
        <v>0</v>
      </c>
      <c r="BE36" s="36">
        <f>'[14]A_Modello CP FINALE'!BG35</f>
        <v>0</v>
      </c>
      <c r="BF36" s="36">
        <f>'[14]A_Modello CP FINALE'!BH35</f>
        <v>0</v>
      </c>
      <c r="BG36" s="36">
        <f>'[14]A_Modello CP FINALE'!BI35</f>
        <v>0</v>
      </c>
      <c r="BH36" s="36">
        <f>'[14]A_Modello CP FINALE'!BJ35</f>
        <v>0</v>
      </c>
      <c r="BI36" s="36">
        <f>'[14]A_Modello CP FINALE'!BK35</f>
        <v>0</v>
      </c>
      <c r="BJ36" s="36">
        <f>'[14]A_Modello CP FINALE'!BL35</f>
        <v>0</v>
      </c>
      <c r="BK36" s="70">
        <f t="shared" si="33"/>
        <v>0</v>
      </c>
      <c r="BL36" s="48"/>
      <c r="BM36" s="48"/>
      <c r="BN36" s="48"/>
      <c r="BO36" s="48"/>
      <c r="BP36" s="48"/>
    </row>
    <row r="37" spans="1:68" s="58" customFormat="1" ht="22.5" x14ac:dyDescent="0.2">
      <c r="A37" s="130"/>
      <c r="B37" s="35" t="s">
        <v>197</v>
      </c>
      <c r="C37" s="35" t="s">
        <v>198</v>
      </c>
      <c r="D37" s="73" t="s">
        <v>199</v>
      </c>
      <c r="E37" s="36">
        <f>'[14]A_Modello CP FINALE'!G36</f>
        <v>0</v>
      </c>
      <c r="F37" s="36">
        <f>'[14]A_Modello CP FINALE'!H36</f>
        <v>0</v>
      </c>
      <c r="G37" s="36">
        <f>'[14]A_Modello CP FINALE'!I36</f>
        <v>0</v>
      </c>
      <c r="H37" s="45"/>
      <c r="I37" s="36">
        <f>'[14]A_Modello CP FINALE'!K36</f>
        <v>0</v>
      </c>
      <c r="J37" s="38">
        <f t="shared" si="0"/>
        <v>0</v>
      </c>
      <c r="K37" s="74"/>
      <c r="L37" s="36">
        <f>'[14]A_Modello CP FINALE'!N36</f>
        <v>0</v>
      </c>
      <c r="M37" s="74"/>
      <c r="N37" s="36">
        <f>'[14]A_Modello CP FINALE'!P36</f>
        <v>0</v>
      </c>
      <c r="O37" s="74"/>
      <c r="P37" s="36">
        <f>'[14]A_Modello CP FINALE'!R36</f>
        <v>0</v>
      </c>
      <c r="Q37" s="74"/>
      <c r="R37" s="40">
        <f t="shared" si="1"/>
        <v>0</v>
      </c>
      <c r="S37" s="74"/>
      <c r="T37" s="41">
        <f t="shared" si="2"/>
        <v>0</v>
      </c>
      <c r="U37" s="36">
        <f>'[14]A_Modello CP FINALE'!W36</f>
        <v>0</v>
      </c>
      <c r="V37" s="41">
        <f t="shared" si="3"/>
        <v>0</v>
      </c>
      <c r="W37" s="42">
        <f t="shared" si="4"/>
        <v>0</v>
      </c>
      <c r="X37" s="36">
        <f>'[14]A_Modello CP FINALE'!Z36</f>
        <v>0</v>
      </c>
      <c r="Y37" s="42">
        <f t="shared" si="5"/>
        <v>0</v>
      </c>
      <c r="Z37" s="74"/>
      <c r="AA37" s="43">
        <f>AM37</f>
        <v>0</v>
      </c>
      <c r="AB37" s="43">
        <f t="shared" si="30"/>
        <v>0</v>
      </c>
      <c r="AC37" s="43">
        <f t="shared" si="31"/>
        <v>0</v>
      </c>
      <c r="AD37" s="36">
        <f>'[14]A_Modello CP FINALE'!AF36</f>
        <v>0</v>
      </c>
      <c r="AE37" s="55"/>
      <c r="AF37" s="36">
        <f>'[14]A_Modello CP FINALE'!AH36</f>
        <v>0</v>
      </c>
      <c r="AG37" s="36">
        <f>'[14]A_Modello CP FINALE'!AI36</f>
        <v>0</v>
      </c>
      <c r="AH37" s="36">
        <f>'[14]A_Modello CP FINALE'!AJ36</f>
        <v>0</v>
      </c>
      <c r="AI37" s="36">
        <f>'[14]A_Modello CP FINALE'!AK36</f>
        <v>0</v>
      </c>
      <c r="AJ37" s="36">
        <f>'[14]A_Modello CP FINALE'!AL36</f>
        <v>0</v>
      </c>
      <c r="AK37" s="36">
        <f>'[14]A_Modello CP FINALE'!AM36</f>
        <v>0</v>
      </c>
      <c r="AL37" s="36">
        <f>'[14]A_Modello CP FINALE'!AN36</f>
        <v>0</v>
      </c>
      <c r="AM37" s="43">
        <f>AF37+AG37+AH37+AI37+AJ37+AK37+AL37</f>
        <v>0</v>
      </c>
      <c r="AN37" s="36">
        <f>'[14]A_Modello CP FINALE'!AP36</f>
        <v>0</v>
      </c>
      <c r="AO37" s="36">
        <f>'[14]A_Modello CP FINALE'!AQ36</f>
        <v>0</v>
      </c>
      <c r="AP37" s="36">
        <f>'[14]A_Modello CP FINALE'!AR36</f>
        <v>0</v>
      </c>
      <c r="AQ37" s="36">
        <f>'[14]A_Modello CP FINALE'!AS36</f>
        <v>0</v>
      </c>
      <c r="AR37" s="36">
        <f>'[14]A_Modello CP FINALE'!AT36</f>
        <v>0</v>
      </c>
      <c r="AS37" s="36">
        <f>'[14]A_Modello CP FINALE'!AU36</f>
        <v>0</v>
      </c>
      <c r="AT37" s="36">
        <f>'[14]A_Modello CP FINALE'!AV36</f>
        <v>0</v>
      </c>
      <c r="AU37" s="36">
        <f>'[14]A_Modello CP FINALE'!AW36</f>
        <v>0</v>
      </c>
      <c r="AV37" s="36">
        <f>'[14]A_Modello CP FINALE'!AX36</f>
        <v>0</v>
      </c>
      <c r="AW37" s="36">
        <f>'[14]A_Modello CP FINALE'!AY36</f>
        <v>0</v>
      </c>
      <c r="AX37" s="36">
        <f>'[14]A_Modello CP FINALE'!AZ36</f>
        <v>0</v>
      </c>
      <c r="AY37" s="36">
        <f>'[14]A_Modello CP FINALE'!BA36</f>
        <v>0</v>
      </c>
      <c r="AZ37" s="59">
        <f t="shared" si="9"/>
        <v>0</v>
      </c>
      <c r="BA37" s="69">
        <f t="shared" si="32"/>
        <v>0</v>
      </c>
      <c r="BB37" s="36">
        <f>'[14]A_Modello CP FINALE'!BC36</f>
        <v>0</v>
      </c>
      <c r="BC37" s="36">
        <f>'[14]A_Modello CP FINALE'!BE36</f>
        <v>0</v>
      </c>
      <c r="BD37" s="36">
        <f>'[14]A_Modello CP FINALE'!BF36</f>
        <v>0</v>
      </c>
      <c r="BE37" s="36">
        <f>'[14]A_Modello CP FINALE'!BG36</f>
        <v>0</v>
      </c>
      <c r="BF37" s="36">
        <f>'[14]A_Modello CP FINALE'!BH36</f>
        <v>0</v>
      </c>
      <c r="BG37" s="36">
        <f>'[14]A_Modello CP FINALE'!BI36</f>
        <v>0</v>
      </c>
      <c r="BH37" s="36">
        <f>'[14]A_Modello CP FINALE'!BJ36</f>
        <v>0</v>
      </c>
      <c r="BI37" s="36">
        <f>'[14]A_Modello CP FINALE'!BK36</f>
        <v>0</v>
      </c>
      <c r="BJ37" s="36">
        <f>'[14]A_Modello CP FINALE'!BL36</f>
        <v>0</v>
      </c>
      <c r="BK37" s="70">
        <f t="shared" si="33"/>
        <v>0</v>
      </c>
      <c r="BL37" s="48"/>
      <c r="BM37" s="48"/>
      <c r="BN37" s="48"/>
      <c r="BO37" s="48"/>
      <c r="BP37" s="48"/>
    </row>
    <row r="38" spans="1:68" s="58" customFormat="1" ht="22.5" x14ac:dyDescent="0.2">
      <c r="A38" s="130"/>
      <c r="B38" s="35" t="s">
        <v>200</v>
      </c>
      <c r="C38" s="35" t="s">
        <v>201</v>
      </c>
      <c r="D38" s="73" t="s">
        <v>202</v>
      </c>
      <c r="E38" s="36">
        <f>'[14]A_Modello CP FINALE'!G37</f>
        <v>0</v>
      </c>
      <c r="F38" s="36">
        <f>'[14]A_Modello CP FINALE'!H37</f>
        <v>0</v>
      </c>
      <c r="G38" s="36">
        <f>'[14]A_Modello CP FINALE'!I37</f>
        <v>0</v>
      </c>
      <c r="H38" s="45"/>
      <c r="I38" s="36">
        <f>'[14]A_Modello CP FINALE'!K37</f>
        <v>0</v>
      </c>
      <c r="J38" s="38">
        <f t="shared" si="0"/>
        <v>0</v>
      </c>
      <c r="K38" s="74"/>
      <c r="L38" s="36">
        <f>'[14]A_Modello CP FINALE'!N37</f>
        <v>0</v>
      </c>
      <c r="M38" s="74"/>
      <c r="N38" s="36">
        <f>'[14]A_Modello CP FINALE'!P37</f>
        <v>0</v>
      </c>
      <c r="O38" s="74"/>
      <c r="P38" s="36">
        <f>'[14]A_Modello CP FINALE'!R37</f>
        <v>0</v>
      </c>
      <c r="Q38" s="74"/>
      <c r="R38" s="40">
        <f t="shared" si="1"/>
        <v>0</v>
      </c>
      <c r="S38" s="74"/>
      <c r="T38" s="41">
        <f t="shared" si="2"/>
        <v>0</v>
      </c>
      <c r="U38" s="36">
        <f>'[14]A_Modello CP FINALE'!W37</f>
        <v>0</v>
      </c>
      <c r="V38" s="41">
        <f t="shared" si="3"/>
        <v>0</v>
      </c>
      <c r="W38" s="42">
        <f t="shared" si="4"/>
        <v>0</v>
      </c>
      <c r="X38" s="36">
        <f>'[14]A_Modello CP FINALE'!Z37</f>
        <v>0</v>
      </c>
      <c r="Y38" s="42">
        <f t="shared" si="5"/>
        <v>0</v>
      </c>
      <c r="Z38" s="74"/>
      <c r="AA38" s="43">
        <f>AM38</f>
        <v>0</v>
      </c>
      <c r="AB38" s="43">
        <f t="shared" si="30"/>
        <v>0</v>
      </c>
      <c r="AC38" s="43">
        <f t="shared" si="31"/>
        <v>0</v>
      </c>
      <c r="AD38" s="36">
        <f>'[14]A_Modello CP FINALE'!AF37</f>
        <v>0</v>
      </c>
      <c r="AE38" s="55"/>
      <c r="AF38" s="36">
        <f>'[14]A_Modello CP FINALE'!AH37</f>
        <v>0</v>
      </c>
      <c r="AG38" s="36">
        <f>'[14]A_Modello CP FINALE'!AI37</f>
        <v>0</v>
      </c>
      <c r="AH38" s="36">
        <f>'[14]A_Modello CP FINALE'!AJ37</f>
        <v>0</v>
      </c>
      <c r="AI38" s="36">
        <f>'[14]A_Modello CP FINALE'!AK37</f>
        <v>0</v>
      </c>
      <c r="AJ38" s="36">
        <f>'[14]A_Modello CP FINALE'!AL37</f>
        <v>0</v>
      </c>
      <c r="AK38" s="36">
        <f>'[14]A_Modello CP FINALE'!AM37</f>
        <v>0</v>
      </c>
      <c r="AL38" s="36">
        <f>'[14]A_Modello CP FINALE'!AN37</f>
        <v>0</v>
      </c>
      <c r="AM38" s="43">
        <f>AF38+AG38+AH38+AI38+AJ38+AK38+AL38</f>
        <v>0</v>
      </c>
      <c r="AN38" s="36">
        <f>'[14]A_Modello CP FINALE'!AP37</f>
        <v>0</v>
      </c>
      <c r="AO38" s="36">
        <f>'[14]A_Modello CP FINALE'!AQ37</f>
        <v>0</v>
      </c>
      <c r="AP38" s="36">
        <f>'[14]A_Modello CP FINALE'!AR37</f>
        <v>0</v>
      </c>
      <c r="AQ38" s="36">
        <f>'[14]A_Modello CP FINALE'!AS37</f>
        <v>0</v>
      </c>
      <c r="AR38" s="36">
        <f>'[14]A_Modello CP FINALE'!AT37</f>
        <v>0</v>
      </c>
      <c r="AS38" s="36">
        <f>'[14]A_Modello CP FINALE'!AU37</f>
        <v>0</v>
      </c>
      <c r="AT38" s="36">
        <f>'[14]A_Modello CP FINALE'!AV37</f>
        <v>0</v>
      </c>
      <c r="AU38" s="36">
        <f>'[14]A_Modello CP FINALE'!AW37</f>
        <v>0</v>
      </c>
      <c r="AV38" s="36">
        <f>'[14]A_Modello CP FINALE'!AX37</f>
        <v>0</v>
      </c>
      <c r="AW38" s="36">
        <f>'[14]A_Modello CP FINALE'!AY37</f>
        <v>0</v>
      </c>
      <c r="AX38" s="36">
        <f>'[14]A_Modello CP FINALE'!AZ37</f>
        <v>0</v>
      </c>
      <c r="AY38" s="36">
        <f>'[14]A_Modello CP FINALE'!BA37</f>
        <v>0</v>
      </c>
      <c r="AZ38" s="59">
        <f t="shared" si="9"/>
        <v>0</v>
      </c>
      <c r="BA38" s="69">
        <f t="shared" si="32"/>
        <v>0</v>
      </c>
      <c r="BB38" s="36">
        <f>'[14]A_Modello CP FINALE'!BC37</f>
        <v>0</v>
      </c>
      <c r="BC38" s="36">
        <f>'[14]A_Modello CP FINALE'!BE37</f>
        <v>0</v>
      </c>
      <c r="BD38" s="36">
        <f>'[14]A_Modello CP FINALE'!BF37</f>
        <v>0</v>
      </c>
      <c r="BE38" s="36">
        <f>'[14]A_Modello CP FINALE'!BG37</f>
        <v>0</v>
      </c>
      <c r="BF38" s="36">
        <f>'[14]A_Modello CP FINALE'!BH37</f>
        <v>0</v>
      </c>
      <c r="BG38" s="36">
        <f>'[14]A_Modello CP FINALE'!BI37</f>
        <v>0</v>
      </c>
      <c r="BH38" s="36">
        <f>'[14]A_Modello CP FINALE'!BJ37</f>
        <v>0</v>
      </c>
      <c r="BI38" s="36">
        <f>'[14]A_Modello CP FINALE'!BK37</f>
        <v>0</v>
      </c>
      <c r="BJ38" s="36">
        <f>'[14]A_Modello CP FINALE'!BL37</f>
        <v>0</v>
      </c>
      <c r="BK38" s="70">
        <f t="shared" si="33"/>
        <v>0</v>
      </c>
      <c r="BL38" s="48"/>
      <c r="BM38" s="48"/>
      <c r="BN38" s="48"/>
      <c r="BO38" s="48"/>
      <c r="BP38" s="48"/>
    </row>
    <row r="39" spans="1:68" s="58" customFormat="1" ht="18.95" customHeight="1" x14ac:dyDescent="0.2">
      <c r="A39" s="131"/>
      <c r="B39" s="49" t="s">
        <v>203</v>
      </c>
      <c r="C39" s="35"/>
      <c r="D39" s="50" t="s">
        <v>204</v>
      </c>
      <c r="E39" s="51">
        <f>SUM(E34:E38)</f>
        <v>0</v>
      </c>
      <c r="F39" s="51">
        <f t="shared" ref="F39:G39" si="34">SUM(F34:F38)</f>
        <v>0</v>
      </c>
      <c r="G39" s="51">
        <f t="shared" si="34"/>
        <v>0</v>
      </c>
      <c r="H39" s="45"/>
      <c r="I39" s="51">
        <f>SUM(I34:I38)</f>
        <v>0</v>
      </c>
      <c r="J39" s="52">
        <f>SUM(J34:J38)</f>
        <v>0</v>
      </c>
      <c r="K39" s="53"/>
      <c r="L39" s="51">
        <f>SUM(L34:L38)</f>
        <v>13910.49</v>
      </c>
      <c r="M39" s="53"/>
      <c r="N39" s="51">
        <f>SUM(N34:N38)</f>
        <v>15893380.560000001</v>
      </c>
      <c r="O39" s="53"/>
      <c r="P39" s="51">
        <f>SUM(P34:P38)</f>
        <v>0</v>
      </c>
      <c r="Q39" s="53"/>
      <c r="R39" s="51">
        <f>SUM(R34:R38)</f>
        <v>15907291.050000001</v>
      </c>
      <c r="S39" s="53"/>
      <c r="T39" s="51">
        <f t="shared" ref="T39:Y39" si="35">SUM(T34:T38)</f>
        <v>0</v>
      </c>
      <c r="U39" s="52">
        <f t="shared" si="35"/>
        <v>9027361.620000001</v>
      </c>
      <c r="V39" s="51">
        <f t="shared" si="35"/>
        <v>9027361.620000001</v>
      </c>
      <c r="W39" s="51">
        <f t="shared" si="35"/>
        <v>13910.49</v>
      </c>
      <c r="X39" s="51">
        <f t="shared" si="35"/>
        <v>6866018.9400000004</v>
      </c>
      <c r="Y39" s="51">
        <f t="shared" si="35"/>
        <v>6879929.4299999997</v>
      </c>
      <c r="Z39" s="53"/>
      <c r="AA39" s="52">
        <f t="shared" ref="AA39:AD39" si="36">SUM(AA34:AA38)</f>
        <v>3677194.1799999997</v>
      </c>
      <c r="AB39" s="52">
        <f t="shared" si="36"/>
        <v>5059085.9000000004</v>
      </c>
      <c r="AC39" s="52">
        <f t="shared" si="36"/>
        <v>291081.53999999998</v>
      </c>
      <c r="AD39" s="51">
        <f t="shared" si="36"/>
        <v>0</v>
      </c>
      <c r="AE39" s="55"/>
      <c r="AF39" s="51">
        <f t="shared" ref="AF39:AL39" si="37">SUM(AF34:AF38)</f>
        <v>181419.19</v>
      </c>
      <c r="AG39" s="51">
        <f t="shared" si="37"/>
        <v>2878200.04</v>
      </c>
      <c r="AH39" s="51">
        <f t="shared" si="37"/>
        <v>494653.04</v>
      </c>
      <c r="AI39" s="51">
        <f t="shared" si="37"/>
        <v>109967.33</v>
      </c>
      <c r="AJ39" s="51">
        <f t="shared" si="37"/>
        <v>12954.58</v>
      </c>
      <c r="AK39" s="51">
        <f t="shared" si="37"/>
        <v>0</v>
      </c>
      <c r="AL39" s="51">
        <f t="shared" si="37"/>
        <v>0</v>
      </c>
      <c r="AM39" s="52">
        <f>SUM(AM34:AM38)</f>
        <v>3677194.1799999997</v>
      </c>
      <c r="AN39" s="51">
        <f t="shared" ref="AN39:BK39" si="38">SUM(AN34:AN38)</f>
        <v>508943.51</v>
      </c>
      <c r="AO39" s="51">
        <f t="shared" si="38"/>
        <v>18701.73</v>
      </c>
      <c r="AP39" s="51">
        <f t="shared" si="38"/>
        <v>0</v>
      </c>
      <c r="AQ39" s="51">
        <f t="shared" si="38"/>
        <v>0</v>
      </c>
      <c r="AR39" s="51">
        <f t="shared" si="38"/>
        <v>1775351.99</v>
      </c>
      <c r="AS39" s="51">
        <f t="shared" si="38"/>
        <v>254471.55000000002</v>
      </c>
      <c r="AT39" s="51">
        <f t="shared" si="38"/>
        <v>1328490.2</v>
      </c>
      <c r="AU39" s="51">
        <f t="shared" si="38"/>
        <v>756988.35</v>
      </c>
      <c r="AV39" s="51">
        <f t="shared" si="38"/>
        <v>186989</v>
      </c>
      <c r="AW39" s="51">
        <f t="shared" si="38"/>
        <v>225842.35</v>
      </c>
      <c r="AX39" s="51">
        <f t="shared" si="38"/>
        <v>3307.2200000000003</v>
      </c>
      <c r="AY39" s="51">
        <f t="shared" si="38"/>
        <v>0</v>
      </c>
      <c r="AZ39" s="51">
        <f t="shared" si="38"/>
        <v>5059085.9000000004</v>
      </c>
      <c r="BA39" s="51">
        <f t="shared" si="38"/>
        <v>108349.07</v>
      </c>
      <c r="BB39" s="51">
        <f t="shared" si="38"/>
        <v>108349.07</v>
      </c>
      <c r="BC39" s="51">
        <f t="shared" si="38"/>
        <v>0</v>
      </c>
      <c r="BD39" s="51">
        <f t="shared" si="38"/>
        <v>30480.67</v>
      </c>
      <c r="BE39" s="51">
        <f t="shared" si="38"/>
        <v>27811.34</v>
      </c>
      <c r="BF39" s="51">
        <f t="shared" si="38"/>
        <v>31817.93</v>
      </c>
      <c r="BG39" s="51">
        <f t="shared" si="38"/>
        <v>24862.620000000003</v>
      </c>
      <c r="BH39" s="52">
        <f t="shared" si="38"/>
        <v>28129.21</v>
      </c>
      <c r="BI39" s="51">
        <f t="shared" si="38"/>
        <v>24148.07</v>
      </c>
      <c r="BJ39" s="51">
        <f t="shared" si="38"/>
        <v>15482.63</v>
      </c>
      <c r="BK39" s="72">
        <f t="shared" si="38"/>
        <v>291081.53999999998</v>
      </c>
      <c r="BL39" s="48"/>
      <c r="BM39" s="48"/>
      <c r="BN39" s="48"/>
      <c r="BO39" s="48"/>
      <c r="BP39" s="48"/>
    </row>
    <row r="40" spans="1:68" s="58" customFormat="1" ht="33.75" x14ac:dyDescent="0.2">
      <c r="A40" s="71" t="s">
        <v>205</v>
      </c>
      <c r="B40" s="49" t="s">
        <v>206</v>
      </c>
      <c r="C40" s="35"/>
      <c r="D40" s="50" t="s">
        <v>207</v>
      </c>
      <c r="E40" s="75">
        <f>E11+E16+E20+E24+E30+E33+E39</f>
        <v>27224648.789999999</v>
      </c>
      <c r="F40" s="75">
        <f t="shared" ref="F40:J40" si="39">F11+F16+F20+F24+F30+F33+F39</f>
        <v>0</v>
      </c>
      <c r="G40" s="75">
        <f t="shared" si="39"/>
        <v>1420234.3</v>
      </c>
      <c r="H40" s="45"/>
      <c r="I40" s="75">
        <f t="shared" si="39"/>
        <v>0</v>
      </c>
      <c r="J40" s="76">
        <f t="shared" si="39"/>
        <v>28644883.089999996</v>
      </c>
      <c r="K40" s="53"/>
      <c r="L40" s="75">
        <f t="shared" ref="L40:N40" si="40">L11+L16+L20+L24+L30+L33+L39</f>
        <v>117637364.86</v>
      </c>
      <c r="M40" s="53"/>
      <c r="N40" s="75">
        <f t="shared" si="40"/>
        <v>52333010.609999999</v>
      </c>
      <c r="O40" s="53"/>
      <c r="P40" s="75">
        <f t="shared" ref="P40:AD40" si="41">P11+P16+P20+P24+P30+P33+P39</f>
        <v>0</v>
      </c>
      <c r="Q40" s="53"/>
      <c r="R40" s="75">
        <f t="shared" si="41"/>
        <v>198615258.56</v>
      </c>
      <c r="S40" s="53"/>
      <c r="T40" s="75">
        <f>T11+T16+T20+T24+T30+T33+T39</f>
        <v>28644883.089999996</v>
      </c>
      <c r="U40" s="76">
        <f>U11+U16+U20+U24+U30+U33+U39</f>
        <v>29724891.41</v>
      </c>
      <c r="V40" s="75">
        <f t="shared" si="41"/>
        <v>58369774.5</v>
      </c>
      <c r="W40" s="75">
        <f t="shared" si="41"/>
        <v>117637364.86</v>
      </c>
      <c r="X40" s="75">
        <f t="shared" si="41"/>
        <v>22608119.199999999</v>
      </c>
      <c r="Y40" s="75">
        <f t="shared" si="41"/>
        <v>140245484.06</v>
      </c>
      <c r="Z40" s="53"/>
      <c r="AA40" s="76">
        <f t="shared" si="41"/>
        <v>38942810.280000001</v>
      </c>
      <c r="AB40" s="76">
        <f t="shared" si="41"/>
        <v>18638793.289999999</v>
      </c>
      <c r="AC40" s="76">
        <f t="shared" si="41"/>
        <v>788170.93</v>
      </c>
      <c r="AD40" s="75">
        <f t="shared" si="41"/>
        <v>0</v>
      </c>
      <c r="AE40" s="55"/>
      <c r="AF40" s="75">
        <f t="shared" ref="AF40:BK40" si="42">AF11+AF16+AF20+AF24+AF30+AF33+AF39</f>
        <v>18252604.150000002</v>
      </c>
      <c r="AG40" s="75">
        <f t="shared" si="42"/>
        <v>17035007.169999998</v>
      </c>
      <c r="AH40" s="75">
        <f t="shared" si="42"/>
        <v>2927669.3600000003</v>
      </c>
      <c r="AI40" s="75">
        <f t="shared" si="42"/>
        <v>650856.19999999995</v>
      </c>
      <c r="AJ40" s="75">
        <f t="shared" si="42"/>
        <v>76673.399999999994</v>
      </c>
      <c r="AK40" s="75">
        <f t="shared" si="42"/>
        <v>0</v>
      </c>
      <c r="AL40" s="75">
        <f t="shared" si="42"/>
        <v>0</v>
      </c>
      <c r="AM40" s="76">
        <f t="shared" si="42"/>
        <v>38942810.280000001</v>
      </c>
      <c r="AN40" s="75">
        <f t="shared" si="42"/>
        <v>3828200.75</v>
      </c>
      <c r="AO40" s="75">
        <f t="shared" si="42"/>
        <v>60873.64</v>
      </c>
      <c r="AP40" s="75">
        <f t="shared" si="42"/>
        <v>0</v>
      </c>
      <c r="AQ40" s="75">
        <f t="shared" si="42"/>
        <v>0</v>
      </c>
      <c r="AR40" s="75">
        <f t="shared" si="42"/>
        <v>5778723.5499999998</v>
      </c>
      <c r="AS40" s="75">
        <f t="shared" si="42"/>
        <v>828298.14</v>
      </c>
      <c r="AT40" s="75">
        <f t="shared" si="42"/>
        <v>4324200.3</v>
      </c>
      <c r="AU40" s="75">
        <f t="shared" si="42"/>
        <v>2463976.96</v>
      </c>
      <c r="AV40" s="75">
        <f t="shared" si="42"/>
        <v>608644.22</v>
      </c>
      <c r="AW40" s="75">
        <f t="shared" si="42"/>
        <v>735110.84</v>
      </c>
      <c r="AX40" s="75">
        <f t="shared" si="42"/>
        <v>10764.89</v>
      </c>
      <c r="AY40" s="75">
        <f t="shared" si="42"/>
        <v>0</v>
      </c>
      <c r="AZ40" s="75">
        <f t="shared" si="42"/>
        <v>18638793.289999999</v>
      </c>
      <c r="BA40" s="75">
        <f t="shared" si="42"/>
        <v>293380.27</v>
      </c>
      <c r="BB40" s="75">
        <f t="shared" si="42"/>
        <v>293380.27</v>
      </c>
      <c r="BC40" s="75">
        <f t="shared" si="42"/>
        <v>0</v>
      </c>
      <c r="BD40" s="75">
        <f t="shared" si="42"/>
        <v>82533.5</v>
      </c>
      <c r="BE40" s="75">
        <f t="shared" si="42"/>
        <v>75305.67</v>
      </c>
      <c r="BF40" s="75">
        <f t="shared" si="42"/>
        <v>86154.45</v>
      </c>
      <c r="BG40" s="75">
        <f t="shared" si="42"/>
        <v>67321.320000000007</v>
      </c>
      <c r="BH40" s="76">
        <f t="shared" si="42"/>
        <v>76166.38</v>
      </c>
      <c r="BI40" s="75">
        <f t="shared" si="42"/>
        <v>65386.52</v>
      </c>
      <c r="BJ40" s="75">
        <f t="shared" si="42"/>
        <v>41922.82</v>
      </c>
      <c r="BK40" s="77">
        <f t="shared" si="42"/>
        <v>788170.93</v>
      </c>
      <c r="BL40" s="48"/>
      <c r="BM40" s="48"/>
      <c r="BN40" s="48"/>
      <c r="BO40" s="48"/>
      <c r="BP40" s="48"/>
    </row>
    <row r="41" spans="1:68" ht="45" x14ac:dyDescent="0.2">
      <c r="A41" s="129" t="s">
        <v>208</v>
      </c>
      <c r="B41" s="34" t="s">
        <v>209</v>
      </c>
      <c r="C41" s="35" t="s">
        <v>210</v>
      </c>
      <c r="D41" s="35" t="s">
        <v>211</v>
      </c>
      <c r="E41" s="36">
        <f>'[14]A_Modello CP FINALE'!G40</f>
        <v>0</v>
      </c>
      <c r="F41" s="36">
        <f>'[14]A_Modello CP FINALE'!H40</f>
        <v>0</v>
      </c>
      <c r="G41" s="36">
        <f>'[14]A_Modello CP FINALE'!I40</f>
        <v>0</v>
      </c>
      <c r="H41" s="45"/>
      <c r="I41" s="36">
        <f>'[14]A_Modello CP FINALE'!K40</f>
        <v>0</v>
      </c>
      <c r="J41" s="38">
        <f t="shared" si="0"/>
        <v>0</v>
      </c>
      <c r="K41" s="39"/>
      <c r="L41" s="36">
        <f>'[14]A_Modello CP FINALE'!N40</f>
        <v>0</v>
      </c>
      <c r="M41" s="39"/>
      <c r="N41" s="36">
        <f>'[14]A_Modello CP FINALE'!P40</f>
        <v>244040.02</v>
      </c>
      <c r="O41" s="39"/>
      <c r="P41" s="36">
        <f>'[14]A_Modello CP FINALE'!R40</f>
        <v>847285429.34000003</v>
      </c>
      <c r="Q41" s="39"/>
      <c r="R41" s="40">
        <f t="shared" si="1"/>
        <v>847529469.36000001</v>
      </c>
      <c r="S41" s="39"/>
      <c r="T41" s="41">
        <f t="shared" si="2"/>
        <v>0</v>
      </c>
      <c r="U41" s="36">
        <f>'[14]A_Modello CP FINALE'!W40</f>
        <v>138613.53</v>
      </c>
      <c r="V41" s="41">
        <f t="shared" si="3"/>
        <v>138613.53</v>
      </c>
      <c r="W41" s="42">
        <f t="shared" si="4"/>
        <v>0</v>
      </c>
      <c r="X41" s="36">
        <f>'[14]A_Modello CP FINALE'!Z40</f>
        <v>105426.49</v>
      </c>
      <c r="Y41" s="42">
        <f t="shared" si="5"/>
        <v>105426.49</v>
      </c>
      <c r="Z41" s="39"/>
      <c r="AA41" s="43">
        <f>AM41</f>
        <v>56462.659999999996</v>
      </c>
      <c r="AB41" s="43">
        <f t="shared" si="30"/>
        <v>77681.36</v>
      </c>
      <c r="AC41" s="43">
        <f>BK41</f>
        <v>4469.5099999999993</v>
      </c>
      <c r="AD41" s="36">
        <f>'[14]A_Modello CP FINALE'!AF40</f>
        <v>0</v>
      </c>
      <c r="AE41" s="8"/>
      <c r="AF41" s="36">
        <f>'[14]A_Modello CP FINALE'!AH40</f>
        <v>2785.6499999999996</v>
      </c>
      <c r="AG41" s="36">
        <f>'[14]A_Modello CP FINALE'!AI40</f>
        <v>44194.25</v>
      </c>
      <c r="AH41" s="36">
        <f>'[14]A_Modello CP FINALE'!AJ40</f>
        <v>7595.31</v>
      </c>
      <c r="AI41" s="36">
        <f>'[14]A_Modello CP FINALE'!AK40</f>
        <v>1688.53</v>
      </c>
      <c r="AJ41" s="36">
        <f>'[14]A_Modello CP FINALE'!AL40</f>
        <v>198.92</v>
      </c>
      <c r="AK41" s="36">
        <f>'[14]A_Modello CP FINALE'!AM40</f>
        <v>0</v>
      </c>
      <c r="AL41" s="36">
        <f>'[14]A_Modello CP FINALE'!AN40</f>
        <v>0</v>
      </c>
      <c r="AM41" s="43">
        <f>AF41+AG41+AH41+AI41+AJ41+AK41+AL41</f>
        <v>56462.659999999996</v>
      </c>
      <c r="AN41" s="36">
        <f>'[14]A_Modello CP FINALE'!AP40</f>
        <v>7814.74</v>
      </c>
      <c r="AO41" s="36">
        <f>'[14]A_Modello CP FINALE'!AQ40</f>
        <v>287.16000000000003</v>
      </c>
      <c r="AP41" s="36">
        <f>'[14]A_Modello CP FINALE'!AR40</f>
        <v>0</v>
      </c>
      <c r="AQ41" s="36">
        <f>'[14]A_Modello CP FINALE'!AS40</f>
        <v>0</v>
      </c>
      <c r="AR41" s="36">
        <f>'[14]A_Modello CP FINALE'!AT40</f>
        <v>27260.21</v>
      </c>
      <c r="AS41" s="36">
        <f>'[14]A_Modello CP FINALE'!AU40</f>
        <v>3907.37</v>
      </c>
      <c r="AT41" s="36">
        <f>'[14]A_Modello CP FINALE'!AV40</f>
        <v>20398.73</v>
      </c>
      <c r="AU41" s="36">
        <f>'[14]A_Modello CP FINALE'!AW40</f>
        <v>11623.42</v>
      </c>
      <c r="AV41" s="36">
        <f>'[14]A_Modello CP FINALE'!AX40</f>
        <v>2871.18</v>
      </c>
      <c r="AW41" s="36">
        <f>'[14]A_Modello CP FINALE'!AY40</f>
        <v>3467.77</v>
      </c>
      <c r="AX41" s="36">
        <f>'[14]A_Modello CP FINALE'!AZ40</f>
        <v>50.78</v>
      </c>
      <c r="AY41" s="36">
        <f>'[14]A_Modello CP FINALE'!BA40</f>
        <v>0</v>
      </c>
      <c r="AZ41" s="59">
        <f t="shared" si="9"/>
        <v>77681.36</v>
      </c>
      <c r="BA41" s="69">
        <f>SUM(BB41:BC41)</f>
        <v>1663.68</v>
      </c>
      <c r="BB41" s="36">
        <f>'[14]A_Modello CP FINALE'!BC40</f>
        <v>1663.68</v>
      </c>
      <c r="BC41" s="36">
        <f>'[14]A_Modello CP FINALE'!BE40</f>
        <v>0</v>
      </c>
      <c r="BD41" s="36">
        <f>'[14]A_Modello CP FINALE'!BF40</f>
        <v>468.03</v>
      </c>
      <c r="BE41" s="36">
        <f>'[14]A_Modello CP FINALE'!BG40</f>
        <v>427.04</v>
      </c>
      <c r="BF41" s="36">
        <f>'[14]A_Modello CP FINALE'!BH40</f>
        <v>488.56</v>
      </c>
      <c r="BG41" s="36">
        <f>'[14]A_Modello CP FINALE'!BI40</f>
        <v>381.76</v>
      </c>
      <c r="BH41" s="36">
        <f>'[14]A_Modello CP FINALE'!BJ40</f>
        <v>431.92</v>
      </c>
      <c r="BI41" s="36">
        <f>'[14]A_Modello CP FINALE'!BK40</f>
        <v>370.79</v>
      </c>
      <c r="BJ41" s="36">
        <f>'[14]A_Modello CP FINALE'!BL40</f>
        <v>237.73</v>
      </c>
      <c r="BK41" s="70">
        <f>SUM(BB41:BJ41)</f>
        <v>4469.5099999999993</v>
      </c>
      <c r="BL41" s="48"/>
      <c r="BM41" s="48"/>
      <c r="BN41" s="48"/>
      <c r="BO41" s="48"/>
      <c r="BP41" s="48"/>
    </row>
    <row r="42" spans="1:68" x14ac:dyDescent="0.2">
      <c r="A42" s="130"/>
      <c r="B42" s="34" t="s">
        <v>212</v>
      </c>
      <c r="C42" s="35" t="s">
        <v>213</v>
      </c>
      <c r="D42" s="73" t="s">
        <v>214</v>
      </c>
      <c r="E42" s="36">
        <f>'[14]A_Modello CP FINALE'!G41</f>
        <v>0</v>
      </c>
      <c r="F42" s="36">
        <f>'[14]A_Modello CP FINALE'!H41</f>
        <v>0</v>
      </c>
      <c r="G42" s="36">
        <f>'[14]A_Modello CP FINALE'!I41</f>
        <v>0</v>
      </c>
      <c r="H42" s="45"/>
      <c r="I42" s="36">
        <f>'[14]A_Modello CP FINALE'!K41</f>
        <v>0</v>
      </c>
      <c r="J42" s="38">
        <f t="shared" si="0"/>
        <v>0</v>
      </c>
      <c r="K42" s="74"/>
      <c r="L42" s="36">
        <f>'[14]A_Modello CP FINALE'!N41</f>
        <v>0</v>
      </c>
      <c r="M42" s="74"/>
      <c r="N42" s="36">
        <f>'[14]A_Modello CP FINALE'!P41</f>
        <v>2803503.88</v>
      </c>
      <c r="O42" s="74"/>
      <c r="P42" s="36">
        <f>'[14]A_Modello CP FINALE'!R41</f>
        <v>0</v>
      </c>
      <c r="Q42" s="74"/>
      <c r="R42" s="40">
        <f t="shared" si="1"/>
        <v>2803503.88</v>
      </c>
      <c r="S42" s="74"/>
      <c r="T42" s="41">
        <f t="shared" si="2"/>
        <v>0</v>
      </c>
      <c r="U42" s="36">
        <f>'[14]A_Modello CP FINALE'!W41</f>
        <v>1592376.35</v>
      </c>
      <c r="V42" s="41">
        <f t="shared" si="3"/>
        <v>1592376.35</v>
      </c>
      <c r="W42" s="42">
        <f t="shared" si="4"/>
        <v>0</v>
      </c>
      <c r="X42" s="36">
        <f>'[14]A_Modello CP FINALE'!Z41</f>
        <v>1211127.53</v>
      </c>
      <c r="Y42" s="42">
        <f t="shared" si="5"/>
        <v>1211127.53</v>
      </c>
      <c r="Z42" s="74"/>
      <c r="AA42" s="43">
        <f>AM42</f>
        <v>648636.59</v>
      </c>
      <c r="AB42" s="43">
        <f t="shared" si="30"/>
        <v>892394.6</v>
      </c>
      <c r="AC42" s="43">
        <f t="shared" ref="AC42:AC43" si="43">BK42</f>
        <v>51345.159999999989</v>
      </c>
      <c r="AD42" s="36">
        <f>'[14]A_Modello CP FINALE'!AF41</f>
        <v>0</v>
      </c>
      <c r="AE42" s="8"/>
      <c r="AF42" s="36">
        <f>'[14]A_Modello CP FINALE'!AH41</f>
        <v>32001.33</v>
      </c>
      <c r="AG42" s="36">
        <f>'[14]A_Modello CP FINALE'!AI41</f>
        <v>507698.47</v>
      </c>
      <c r="AH42" s="36">
        <f>'[14]A_Modello CP FINALE'!AJ41</f>
        <v>87254.04</v>
      </c>
      <c r="AI42" s="36">
        <f>'[14]A_Modello CP FINALE'!AK41</f>
        <v>19397.63</v>
      </c>
      <c r="AJ42" s="36">
        <f>'[14]A_Modello CP FINALE'!AL41</f>
        <v>2285.12</v>
      </c>
      <c r="AK42" s="36">
        <f>'[14]A_Modello CP FINALE'!AM41</f>
        <v>0</v>
      </c>
      <c r="AL42" s="36">
        <f>'[14]A_Modello CP FINALE'!AN41</f>
        <v>0</v>
      </c>
      <c r="AM42" s="43">
        <f>AF42+AG42+AH42+AI42+AJ42+AK42+AL42</f>
        <v>648636.59</v>
      </c>
      <c r="AN42" s="36">
        <f>'[14]A_Modello CP FINALE'!AP41</f>
        <v>89774.81</v>
      </c>
      <c r="AO42" s="36">
        <f>'[14]A_Modello CP FINALE'!AQ41</f>
        <v>3298.88</v>
      </c>
      <c r="AP42" s="36">
        <f>'[14]A_Modello CP FINALE'!AR41</f>
        <v>0</v>
      </c>
      <c r="AQ42" s="36">
        <f>'[14]A_Modello CP FINALE'!AS41</f>
        <v>0</v>
      </c>
      <c r="AR42" s="36">
        <f>'[14]A_Modello CP FINALE'!AT41</f>
        <v>313162.21000000002</v>
      </c>
      <c r="AS42" s="36">
        <f>'[14]A_Modello CP FINALE'!AU41</f>
        <v>44887.37</v>
      </c>
      <c r="AT42" s="36">
        <f>'[14]A_Modello CP FINALE'!AV41</f>
        <v>234338.28</v>
      </c>
      <c r="AU42" s="36">
        <f>'[14]A_Modello CP FINALE'!AW41</f>
        <v>133528.53</v>
      </c>
      <c r="AV42" s="36">
        <f>'[14]A_Modello CP FINALE'!AX41</f>
        <v>32983.82</v>
      </c>
      <c r="AW42" s="36">
        <f>'[14]A_Modello CP FINALE'!AY41</f>
        <v>39837.33</v>
      </c>
      <c r="AX42" s="36">
        <f>'[14]A_Modello CP FINALE'!AZ41</f>
        <v>583.37</v>
      </c>
      <c r="AY42" s="36">
        <f>'[14]A_Modello CP FINALE'!BA41</f>
        <v>0</v>
      </c>
      <c r="AZ42" s="59">
        <f t="shared" si="9"/>
        <v>892394.6</v>
      </c>
      <c r="BA42" s="69">
        <f t="shared" si="32"/>
        <v>19112.149999999998</v>
      </c>
      <c r="BB42" s="36">
        <f>'[14]A_Modello CP FINALE'!BC41</f>
        <v>19112.149999999998</v>
      </c>
      <c r="BC42" s="36">
        <f>'[14]A_Modello CP FINALE'!BE41</f>
        <v>0</v>
      </c>
      <c r="BD42" s="36">
        <f>'[14]A_Modello CP FINALE'!BF41</f>
        <v>5376.62</v>
      </c>
      <c r="BE42" s="36">
        <f>'[14]A_Modello CP FINALE'!BG41</f>
        <v>4905.7700000000004</v>
      </c>
      <c r="BF42" s="36">
        <f>'[14]A_Modello CP FINALE'!BH41</f>
        <v>5612.51</v>
      </c>
      <c r="BG42" s="36">
        <f>'[14]A_Modello CP FINALE'!BI41</f>
        <v>4385.63</v>
      </c>
      <c r="BH42" s="36">
        <f>'[14]A_Modello CP FINALE'!BJ41</f>
        <v>4961.84</v>
      </c>
      <c r="BI42" s="36">
        <f>'[14]A_Modello CP FINALE'!BK41</f>
        <v>4259.59</v>
      </c>
      <c r="BJ42" s="36">
        <f>'[14]A_Modello CP FINALE'!BL41</f>
        <v>2731.05</v>
      </c>
      <c r="BK42" s="70">
        <f t="shared" si="33"/>
        <v>51345.159999999989</v>
      </c>
      <c r="BL42" s="48"/>
      <c r="BM42" s="48"/>
      <c r="BN42" s="48"/>
      <c r="BO42" s="48"/>
      <c r="BP42" s="48"/>
    </row>
    <row r="43" spans="1:68" ht="22.5" x14ac:dyDescent="0.2">
      <c r="A43" s="130"/>
      <c r="B43" s="34" t="s">
        <v>215</v>
      </c>
      <c r="C43" s="35" t="s">
        <v>216</v>
      </c>
      <c r="D43" s="73" t="s">
        <v>217</v>
      </c>
      <c r="E43" s="36">
        <f>'[14]A_Modello CP FINALE'!G42</f>
        <v>-400358.58</v>
      </c>
      <c r="F43" s="36">
        <f>'[14]A_Modello CP FINALE'!H42</f>
        <v>0</v>
      </c>
      <c r="G43" s="36">
        <f>'[14]A_Modello CP FINALE'!I42</f>
        <v>-101260.06</v>
      </c>
      <c r="H43" s="45"/>
      <c r="I43" s="36">
        <f>'[14]A_Modello CP FINALE'!K42</f>
        <v>-920429.94</v>
      </c>
      <c r="J43" s="38">
        <f t="shared" si="0"/>
        <v>-1422048.58</v>
      </c>
      <c r="K43" s="74"/>
      <c r="L43" s="36">
        <f>'[14]A_Modello CP FINALE'!N42</f>
        <v>-484112.48</v>
      </c>
      <c r="M43" s="74"/>
      <c r="N43" s="36">
        <f>'[14]A_Modello CP FINALE'!P42</f>
        <v>487170.89</v>
      </c>
      <c r="O43" s="74"/>
      <c r="P43" s="36">
        <f>'[14]A_Modello CP FINALE'!R42</f>
        <v>0</v>
      </c>
      <c r="Q43" s="74"/>
      <c r="R43" s="40">
        <f t="shared" si="1"/>
        <v>-1418990.17</v>
      </c>
      <c r="S43" s="74"/>
      <c r="T43" s="41">
        <f t="shared" si="2"/>
        <v>-1422048.58</v>
      </c>
      <c r="U43" s="36">
        <f>'[14]A_Modello CP FINALE'!W42</f>
        <v>276710.65999999997</v>
      </c>
      <c r="V43" s="41">
        <f t="shared" si="3"/>
        <v>-1145337.9200000002</v>
      </c>
      <c r="W43" s="42">
        <f t="shared" si="4"/>
        <v>-484112.48</v>
      </c>
      <c r="X43" s="36">
        <f>'[14]A_Modello CP FINALE'!Z42</f>
        <v>210460.23</v>
      </c>
      <c r="Y43" s="42">
        <f t="shared" si="5"/>
        <v>-273652.25</v>
      </c>
      <c r="Z43" s="74"/>
      <c r="AA43" s="43">
        <f>AM43</f>
        <v>-466540.52</v>
      </c>
      <c r="AB43" s="43">
        <f t="shared" si="30"/>
        <v>-641866.71000000008</v>
      </c>
      <c r="AC43" s="43">
        <f t="shared" si="43"/>
        <v>-36930.689999999995</v>
      </c>
      <c r="AD43" s="36">
        <f>'[14]A_Modello CP FINALE'!AF42</f>
        <v>0</v>
      </c>
      <c r="AE43" s="8"/>
      <c r="AF43" s="36">
        <f>'[14]A_Modello CP FINALE'!AH42</f>
        <v>-23017.399999999998</v>
      </c>
      <c r="AG43" s="36">
        <f>'[14]A_Modello CP FINALE'!AI42</f>
        <v>-365168.89</v>
      </c>
      <c r="AH43" s="36">
        <f>'[14]A_Modello CP FINALE'!AJ42</f>
        <v>-62758.63</v>
      </c>
      <c r="AI43" s="36">
        <f>'[14]A_Modello CP FINALE'!AK42</f>
        <v>-13952</v>
      </c>
      <c r="AJ43" s="36">
        <f>'[14]A_Modello CP FINALE'!AL42</f>
        <v>-1643.6</v>
      </c>
      <c r="AK43" s="36">
        <f>'[14]A_Modello CP FINALE'!AM42</f>
        <v>0</v>
      </c>
      <c r="AL43" s="36">
        <f>'[14]A_Modello CP FINALE'!AN42</f>
        <v>0</v>
      </c>
      <c r="AM43" s="43">
        <f>AF43+AG43+AH43+AI43+AJ43+AK43+AL43</f>
        <v>-466540.52</v>
      </c>
      <c r="AN43" s="36">
        <f>'[14]A_Modello CP FINALE'!AP42</f>
        <v>-64571.73</v>
      </c>
      <c r="AO43" s="36">
        <f>'[14]A_Modello CP FINALE'!AQ42</f>
        <v>-2372.7600000000002</v>
      </c>
      <c r="AP43" s="36">
        <f>'[14]A_Modello CP FINALE'!AR42</f>
        <v>0</v>
      </c>
      <c r="AQ43" s="36">
        <f>'[14]A_Modello CP FINALE'!AS42</f>
        <v>0</v>
      </c>
      <c r="AR43" s="36">
        <f>'[14]A_Modello CP FINALE'!AT42</f>
        <v>-225246.09</v>
      </c>
      <c r="AS43" s="36">
        <f>'[14]A_Modello CP FINALE'!AU42</f>
        <v>-32285.84</v>
      </c>
      <c r="AT43" s="36">
        <f>'[14]A_Modello CP FINALE'!AV42</f>
        <v>-168550.93</v>
      </c>
      <c r="AU43" s="36">
        <f>'[14]A_Modello CP FINALE'!AW42</f>
        <v>-96042.18</v>
      </c>
      <c r="AV43" s="36">
        <f>'[14]A_Modello CP FINALE'!AX42</f>
        <v>-23724.05</v>
      </c>
      <c r="AW43" s="36">
        <f>'[14]A_Modello CP FINALE'!AY42</f>
        <v>-28653.53</v>
      </c>
      <c r="AX43" s="36">
        <f>'[14]A_Modello CP FINALE'!AZ42</f>
        <v>-419.6</v>
      </c>
      <c r="AY43" s="36">
        <f>'[14]A_Modello CP FINALE'!BA42</f>
        <v>0</v>
      </c>
      <c r="AZ43" s="59">
        <f t="shared" si="9"/>
        <v>-641866.71000000008</v>
      </c>
      <c r="BA43" s="69">
        <f t="shared" si="32"/>
        <v>-13746.68</v>
      </c>
      <c r="BB43" s="36">
        <f>'[14]A_Modello CP FINALE'!BC42</f>
        <v>-13746.68</v>
      </c>
      <c r="BC43" s="36">
        <f>'[14]A_Modello CP FINALE'!BE42</f>
        <v>0</v>
      </c>
      <c r="BD43" s="36">
        <f>'[14]A_Modello CP FINALE'!BF42</f>
        <v>-3867.21</v>
      </c>
      <c r="BE43" s="36">
        <f>'[14]A_Modello CP FINALE'!BG42</f>
        <v>-3528.54</v>
      </c>
      <c r="BF43" s="36">
        <f>'[14]A_Modello CP FINALE'!BH42</f>
        <v>-4036.87</v>
      </c>
      <c r="BG43" s="36">
        <f>'[14]A_Modello CP FINALE'!BI42</f>
        <v>-3154.42</v>
      </c>
      <c r="BH43" s="36">
        <f>'[14]A_Modello CP FINALE'!BJ42</f>
        <v>-3568.87</v>
      </c>
      <c r="BI43" s="36">
        <f>'[14]A_Modello CP FINALE'!BK42</f>
        <v>-3063.76</v>
      </c>
      <c r="BJ43" s="36">
        <f>'[14]A_Modello CP FINALE'!BL42</f>
        <v>-1964.34</v>
      </c>
      <c r="BK43" s="70">
        <f t="shared" si="33"/>
        <v>-36930.689999999995</v>
      </c>
      <c r="BL43" s="48"/>
      <c r="BM43" s="48"/>
      <c r="BN43" s="48"/>
      <c r="BO43" s="48"/>
      <c r="BP43" s="48"/>
    </row>
    <row r="44" spans="1:68" s="58" customFormat="1" ht="23.1" customHeight="1" x14ac:dyDescent="0.2">
      <c r="A44" s="131"/>
      <c r="B44" s="49" t="s">
        <v>218</v>
      </c>
      <c r="C44" s="35"/>
      <c r="D44" s="50" t="s">
        <v>219</v>
      </c>
      <c r="E44" s="51">
        <f>SUM(E41:E43)</f>
        <v>-400358.58</v>
      </c>
      <c r="F44" s="51">
        <f>SUM(F41:F43)</f>
        <v>0</v>
      </c>
      <c r="G44" s="51">
        <f>SUM(G41:G43)</f>
        <v>-101260.06</v>
      </c>
      <c r="H44" s="45"/>
      <c r="I44" s="51">
        <f>SUM(I41:I43)</f>
        <v>-920429.94</v>
      </c>
      <c r="J44" s="52">
        <f>SUM(J41:J43)</f>
        <v>-1422048.58</v>
      </c>
      <c r="K44" s="53"/>
      <c r="L44" s="51">
        <f>SUM(L41:L43)</f>
        <v>-484112.48</v>
      </c>
      <c r="M44" s="53"/>
      <c r="N44" s="51">
        <f>SUM(N41:N43)</f>
        <v>3534714.79</v>
      </c>
      <c r="O44" s="53"/>
      <c r="P44" s="51">
        <f>SUM(P41:P43)</f>
        <v>847285429.34000003</v>
      </c>
      <c r="Q44" s="53"/>
      <c r="R44" s="51">
        <f>SUM(R41:R43)</f>
        <v>848913983.07000005</v>
      </c>
      <c r="S44" s="53"/>
      <c r="T44" s="51">
        <f t="shared" ref="T44:Y44" si="44">SUM(T41:T43)</f>
        <v>-1422048.58</v>
      </c>
      <c r="U44" s="52">
        <f t="shared" si="44"/>
        <v>2007700.54</v>
      </c>
      <c r="V44" s="51">
        <f t="shared" si="44"/>
        <v>585651.96</v>
      </c>
      <c r="W44" s="51">
        <f t="shared" si="44"/>
        <v>-484112.48</v>
      </c>
      <c r="X44" s="51">
        <f t="shared" si="44"/>
        <v>1527014.25</v>
      </c>
      <c r="Y44" s="51">
        <f t="shared" si="44"/>
        <v>1042901.77</v>
      </c>
      <c r="Z44" s="53"/>
      <c r="AA44" s="52">
        <f t="shared" ref="AA44:AD44" si="45">SUM(AA41:AA43)</f>
        <v>238558.72999999998</v>
      </c>
      <c r="AB44" s="52">
        <f t="shared" si="45"/>
        <v>328209.24999999988</v>
      </c>
      <c r="AC44" s="52">
        <f t="shared" si="45"/>
        <v>18883.979999999996</v>
      </c>
      <c r="AD44" s="51">
        <f t="shared" si="45"/>
        <v>0</v>
      </c>
      <c r="AE44" s="55"/>
      <c r="AF44" s="51">
        <f t="shared" ref="AF44:AL44" si="46">SUM(AF41:AF43)</f>
        <v>11769.580000000005</v>
      </c>
      <c r="AG44" s="51">
        <f t="shared" si="46"/>
        <v>186723.82999999996</v>
      </c>
      <c r="AH44" s="51">
        <f t="shared" si="46"/>
        <v>32090.719999999994</v>
      </c>
      <c r="AI44" s="51">
        <f t="shared" si="46"/>
        <v>7134.16</v>
      </c>
      <c r="AJ44" s="51">
        <f t="shared" si="46"/>
        <v>840.44</v>
      </c>
      <c r="AK44" s="51">
        <f t="shared" si="46"/>
        <v>0</v>
      </c>
      <c r="AL44" s="51">
        <f t="shared" si="46"/>
        <v>0</v>
      </c>
      <c r="AM44" s="52">
        <f>SUM(AM41:AM43)</f>
        <v>238558.72999999998</v>
      </c>
      <c r="AN44" s="51">
        <f t="shared" ref="AN44:BK44" si="47">SUM(AN41:AN43)</f>
        <v>33017.82</v>
      </c>
      <c r="AO44" s="51">
        <f t="shared" si="47"/>
        <v>1213.2799999999997</v>
      </c>
      <c r="AP44" s="51">
        <f t="shared" si="47"/>
        <v>0</v>
      </c>
      <c r="AQ44" s="51">
        <f t="shared" si="47"/>
        <v>0</v>
      </c>
      <c r="AR44" s="51">
        <f t="shared" si="47"/>
        <v>115176.33000000005</v>
      </c>
      <c r="AS44" s="51">
        <f t="shared" si="47"/>
        <v>16508.900000000005</v>
      </c>
      <c r="AT44" s="51">
        <f t="shared" si="47"/>
        <v>86186.080000000016</v>
      </c>
      <c r="AU44" s="51">
        <f t="shared" si="47"/>
        <v>49109.770000000019</v>
      </c>
      <c r="AV44" s="51">
        <f t="shared" si="47"/>
        <v>12130.95</v>
      </c>
      <c r="AW44" s="51">
        <f t="shared" si="47"/>
        <v>14651.57</v>
      </c>
      <c r="AX44" s="51">
        <f t="shared" si="47"/>
        <v>214.54999999999995</v>
      </c>
      <c r="AY44" s="51">
        <f t="shared" si="47"/>
        <v>0</v>
      </c>
      <c r="AZ44" s="51">
        <f t="shared" si="47"/>
        <v>328209.24999999988</v>
      </c>
      <c r="BA44" s="51">
        <f t="shared" si="47"/>
        <v>7029.1499999999978</v>
      </c>
      <c r="BB44" s="51">
        <f t="shared" si="47"/>
        <v>7029.1499999999978</v>
      </c>
      <c r="BC44" s="51">
        <f t="shared" si="47"/>
        <v>0</v>
      </c>
      <c r="BD44" s="51">
        <f t="shared" si="47"/>
        <v>1977.4399999999996</v>
      </c>
      <c r="BE44" s="51">
        <f t="shared" si="47"/>
        <v>1804.2700000000004</v>
      </c>
      <c r="BF44" s="51">
        <f t="shared" si="47"/>
        <v>2064.2000000000007</v>
      </c>
      <c r="BG44" s="51">
        <f t="shared" si="47"/>
        <v>1612.9700000000003</v>
      </c>
      <c r="BH44" s="52">
        <f t="shared" si="47"/>
        <v>1824.8900000000003</v>
      </c>
      <c r="BI44" s="51">
        <f t="shared" si="47"/>
        <v>1566.62</v>
      </c>
      <c r="BJ44" s="51">
        <f t="shared" si="47"/>
        <v>1004.4400000000003</v>
      </c>
      <c r="BK44" s="72">
        <f t="shared" si="47"/>
        <v>18883.979999999996</v>
      </c>
      <c r="BL44" s="48"/>
      <c r="BM44" s="48"/>
      <c r="BN44" s="48"/>
      <c r="BO44" s="48"/>
      <c r="BP44" s="48"/>
    </row>
    <row r="45" spans="1:68" s="58" customFormat="1" ht="22.5" x14ac:dyDescent="0.2">
      <c r="A45" s="71" t="s">
        <v>220</v>
      </c>
      <c r="B45" s="49" t="s">
        <v>221</v>
      </c>
      <c r="C45" s="35"/>
      <c r="D45" s="50" t="s">
        <v>222</v>
      </c>
      <c r="E45" s="75">
        <f>E40+E44</f>
        <v>26824290.210000001</v>
      </c>
      <c r="F45" s="75">
        <f>F40+F44</f>
        <v>0</v>
      </c>
      <c r="G45" s="75">
        <f>G40+G44</f>
        <v>1318974.24</v>
      </c>
      <c r="H45" s="45"/>
      <c r="I45" s="75">
        <f>I40+I44</f>
        <v>-920429.94</v>
      </c>
      <c r="J45" s="76">
        <f>J40+J44</f>
        <v>27222834.509999998</v>
      </c>
      <c r="K45" s="53"/>
      <c r="L45" s="75">
        <f>L40+L44</f>
        <v>117153252.38</v>
      </c>
      <c r="M45" s="53"/>
      <c r="N45" s="75">
        <f>N40+N44</f>
        <v>55867725.399999999</v>
      </c>
      <c r="O45" s="53"/>
      <c r="P45" s="75">
        <f>P40+P44</f>
        <v>847285429.34000003</v>
      </c>
      <c r="Q45" s="53"/>
      <c r="R45" s="75">
        <f>R40+R44</f>
        <v>1047529241.6300001</v>
      </c>
      <c r="S45" s="53"/>
      <c r="T45" s="75">
        <f>T40+T44</f>
        <v>27222834.509999998</v>
      </c>
      <c r="U45" s="76">
        <f t="shared" ref="U45:Y45" si="48">U40+U44</f>
        <v>31732591.949999999</v>
      </c>
      <c r="V45" s="75">
        <f t="shared" si="48"/>
        <v>58955426.460000001</v>
      </c>
      <c r="W45" s="75">
        <f t="shared" si="48"/>
        <v>117153252.38</v>
      </c>
      <c r="X45" s="75">
        <f t="shared" si="48"/>
        <v>24135133.449999999</v>
      </c>
      <c r="Y45" s="75">
        <f t="shared" si="48"/>
        <v>141288385.83000001</v>
      </c>
      <c r="Z45" s="53"/>
      <c r="AA45" s="76">
        <f t="shared" ref="AA45:AD45" si="49">AA40+AA44</f>
        <v>39181369.009999998</v>
      </c>
      <c r="AB45" s="76">
        <f t="shared" si="49"/>
        <v>18967002.539999999</v>
      </c>
      <c r="AC45" s="76">
        <f t="shared" si="49"/>
        <v>807054.91</v>
      </c>
      <c r="AD45" s="75">
        <f t="shared" si="49"/>
        <v>0</v>
      </c>
      <c r="AE45" s="55"/>
      <c r="AF45" s="75">
        <f t="shared" ref="AF45:AL45" si="50">AF40+AF44</f>
        <v>18264373.73</v>
      </c>
      <c r="AG45" s="75">
        <f t="shared" si="50"/>
        <v>17221730.999999996</v>
      </c>
      <c r="AH45" s="75">
        <f t="shared" si="50"/>
        <v>2959760.0800000005</v>
      </c>
      <c r="AI45" s="75">
        <f t="shared" si="50"/>
        <v>657990.36</v>
      </c>
      <c r="AJ45" s="75">
        <f t="shared" si="50"/>
        <v>77513.84</v>
      </c>
      <c r="AK45" s="75">
        <f t="shared" si="50"/>
        <v>0</v>
      </c>
      <c r="AL45" s="75">
        <f t="shared" si="50"/>
        <v>0</v>
      </c>
      <c r="AM45" s="76">
        <f>AM40+AM44</f>
        <v>39181369.009999998</v>
      </c>
      <c r="AN45" s="75">
        <f t="shared" ref="AN45:BK45" si="51">AN40+AN44</f>
        <v>3861218.57</v>
      </c>
      <c r="AO45" s="75">
        <f t="shared" si="51"/>
        <v>62086.92</v>
      </c>
      <c r="AP45" s="75">
        <f t="shared" si="51"/>
        <v>0</v>
      </c>
      <c r="AQ45" s="75">
        <f t="shared" si="51"/>
        <v>0</v>
      </c>
      <c r="AR45" s="75">
        <f t="shared" si="51"/>
        <v>5893899.8799999999</v>
      </c>
      <c r="AS45" s="75">
        <f t="shared" si="51"/>
        <v>844807.04</v>
      </c>
      <c r="AT45" s="75">
        <f t="shared" si="51"/>
        <v>4410386.38</v>
      </c>
      <c r="AU45" s="75">
        <f t="shared" si="51"/>
        <v>2513086.73</v>
      </c>
      <c r="AV45" s="75">
        <f t="shared" si="51"/>
        <v>620775.16999999993</v>
      </c>
      <c r="AW45" s="75">
        <f t="shared" si="51"/>
        <v>749762.40999999992</v>
      </c>
      <c r="AX45" s="75">
        <f t="shared" si="51"/>
        <v>10979.439999999999</v>
      </c>
      <c r="AY45" s="75">
        <f t="shared" si="51"/>
        <v>0</v>
      </c>
      <c r="AZ45" s="75">
        <f t="shared" si="51"/>
        <v>18967002.539999999</v>
      </c>
      <c r="BA45" s="75">
        <f t="shared" si="51"/>
        <v>300409.42000000004</v>
      </c>
      <c r="BB45" s="75">
        <f t="shared" si="51"/>
        <v>300409.42000000004</v>
      </c>
      <c r="BC45" s="75">
        <f t="shared" si="51"/>
        <v>0</v>
      </c>
      <c r="BD45" s="75">
        <f t="shared" si="51"/>
        <v>84510.94</v>
      </c>
      <c r="BE45" s="75">
        <f t="shared" si="51"/>
        <v>77109.94</v>
      </c>
      <c r="BF45" s="75">
        <f t="shared" si="51"/>
        <v>88218.65</v>
      </c>
      <c r="BG45" s="75">
        <f t="shared" si="51"/>
        <v>68934.290000000008</v>
      </c>
      <c r="BH45" s="76">
        <f t="shared" si="51"/>
        <v>77991.27</v>
      </c>
      <c r="BI45" s="75">
        <f t="shared" si="51"/>
        <v>66953.14</v>
      </c>
      <c r="BJ45" s="75">
        <f t="shared" si="51"/>
        <v>42927.26</v>
      </c>
      <c r="BK45" s="77">
        <f t="shared" si="51"/>
        <v>807054.91</v>
      </c>
      <c r="BL45" s="48"/>
      <c r="BM45" s="48"/>
      <c r="BN45" s="48"/>
      <c r="BO45" s="48"/>
      <c r="BP45" s="48"/>
    </row>
    <row r="46" spans="1:68" s="33" customFormat="1" ht="17.45" customHeight="1" x14ac:dyDescent="0.2">
      <c r="A46" s="135" t="s">
        <v>223</v>
      </c>
      <c r="B46" s="136"/>
      <c r="C46" s="136"/>
      <c r="D46" s="137"/>
      <c r="E46" s="31"/>
      <c r="F46" s="31"/>
      <c r="G46" s="31"/>
      <c r="H46" s="31"/>
      <c r="I46" s="31"/>
      <c r="J46" s="31"/>
      <c r="K46" s="78"/>
      <c r="L46" s="31"/>
      <c r="M46" s="78"/>
      <c r="N46" s="31"/>
      <c r="O46" s="78"/>
      <c r="P46" s="31"/>
      <c r="Q46" s="78"/>
      <c r="R46" s="31"/>
      <c r="S46" s="78"/>
      <c r="T46" s="31"/>
      <c r="U46" s="31"/>
      <c r="V46" s="31"/>
      <c r="W46" s="31"/>
      <c r="X46" s="31"/>
      <c r="Y46" s="31"/>
      <c r="Z46" s="78"/>
      <c r="AA46" s="79"/>
      <c r="AB46" s="79"/>
      <c r="AC46" s="79"/>
      <c r="AD46" s="79"/>
      <c r="AE46" s="32"/>
      <c r="AF46" s="31"/>
      <c r="AG46" s="31"/>
      <c r="AH46" s="31"/>
      <c r="AI46" s="31"/>
      <c r="AJ46" s="31"/>
      <c r="AK46" s="31"/>
      <c r="AL46" s="31"/>
      <c r="AM46" s="79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80"/>
      <c r="BD46" s="80"/>
      <c r="BE46" s="31"/>
      <c r="BF46" s="31"/>
      <c r="BG46" s="80"/>
      <c r="BH46" s="80"/>
      <c r="BI46" s="31"/>
      <c r="BJ46" s="31"/>
      <c r="BK46" s="81"/>
      <c r="BL46" s="48"/>
      <c r="BM46" s="48"/>
      <c r="BN46" s="48"/>
      <c r="BO46" s="48"/>
      <c r="BP46" s="48"/>
    </row>
    <row r="47" spans="1:68" ht="22.5" x14ac:dyDescent="0.2">
      <c r="A47" s="129" t="s">
        <v>224</v>
      </c>
      <c r="B47" s="34" t="s">
        <v>225</v>
      </c>
      <c r="C47" s="35" t="s">
        <v>226</v>
      </c>
      <c r="D47" s="35" t="s">
        <v>227</v>
      </c>
      <c r="E47" s="36">
        <f>'[14]A_Modello CP FINALE'!G46</f>
        <v>0</v>
      </c>
      <c r="F47" s="36">
        <f>'[14]A_Modello CP FINALE'!H46</f>
        <v>0</v>
      </c>
      <c r="G47" s="36">
        <f>'[14]A_Modello CP FINALE'!I46</f>
        <v>0</v>
      </c>
      <c r="H47" s="45"/>
      <c r="I47" s="36">
        <f>'[14]A_Modello CP FINALE'!K46</f>
        <v>0</v>
      </c>
      <c r="J47" s="38">
        <f t="shared" si="0"/>
        <v>0</v>
      </c>
      <c r="K47" s="61"/>
      <c r="L47" s="36">
        <f>'[14]A_Modello CP FINALE'!N46</f>
        <v>0</v>
      </c>
      <c r="M47" s="61"/>
      <c r="N47" s="36">
        <f>'[14]A_Modello CP FINALE'!P46</f>
        <v>0</v>
      </c>
      <c r="O47" s="61"/>
      <c r="P47" s="36">
        <f>'[14]A_Modello CP FINALE'!R46</f>
        <v>0</v>
      </c>
      <c r="Q47" s="61"/>
      <c r="R47" s="40">
        <f t="shared" si="1"/>
        <v>0</v>
      </c>
      <c r="S47" s="61"/>
      <c r="T47" s="41">
        <f t="shared" si="2"/>
        <v>0</v>
      </c>
      <c r="U47" s="36">
        <f>'[14]A_Modello CP FINALE'!W46</f>
        <v>0</v>
      </c>
      <c r="V47" s="41">
        <f t="shared" si="3"/>
        <v>0</v>
      </c>
      <c r="W47" s="42">
        <f t="shared" si="4"/>
        <v>0</v>
      </c>
      <c r="X47" s="36">
        <f>'[14]A_Modello CP FINALE'!Z46</f>
        <v>0</v>
      </c>
      <c r="Y47" s="42">
        <f t="shared" si="5"/>
        <v>0</v>
      </c>
      <c r="Z47" s="61"/>
      <c r="AA47" s="43">
        <f>AM47</f>
        <v>0</v>
      </c>
      <c r="AB47" s="43">
        <f t="shared" si="30"/>
        <v>0</v>
      </c>
      <c r="AC47" s="43">
        <f t="shared" ref="AC47:AC53" si="52">BK47</f>
        <v>0</v>
      </c>
      <c r="AD47" s="36">
        <f>'[14]A_Modello CP FINALE'!AF46</f>
        <v>0</v>
      </c>
      <c r="AE47" s="8"/>
      <c r="AF47" s="36">
        <f>'[14]A_Modello CP FINALE'!AH46</f>
        <v>0</v>
      </c>
      <c r="AG47" s="36">
        <f>'[14]A_Modello CP FINALE'!AI46</f>
        <v>0</v>
      </c>
      <c r="AH47" s="36">
        <f>'[14]A_Modello CP FINALE'!AJ46</f>
        <v>0</v>
      </c>
      <c r="AI47" s="36">
        <f>'[14]A_Modello CP FINALE'!AK46</f>
        <v>0</v>
      </c>
      <c r="AJ47" s="36">
        <f>'[14]A_Modello CP FINALE'!AL46</f>
        <v>0</v>
      </c>
      <c r="AK47" s="36">
        <f>'[14]A_Modello CP FINALE'!AM46</f>
        <v>0</v>
      </c>
      <c r="AL47" s="36">
        <f>'[14]A_Modello CP FINALE'!AN46</f>
        <v>0</v>
      </c>
      <c r="AM47" s="43">
        <f>AF47+AG47+AH47+AI47+AJ47+AK47+AL47</f>
        <v>0</v>
      </c>
      <c r="AN47" s="36">
        <f>'[14]A_Modello CP FINALE'!AP46</f>
        <v>0</v>
      </c>
      <c r="AO47" s="36">
        <f>'[14]A_Modello CP FINALE'!AQ46</f>
        <v>0</v>
      </c>
      <c r="AP47" s="36">
        <f>'[14]A_Modello CP FINALE'!AR46</f>
        <v>0</v>
      </c>
      <c r="AQ47" s="36">
        <f>'[14]A_Modello CP FINALE'!AS46</f>
        <v>0</v>
      </c>
      <c r="AR47" s="36">
        <f>'[14]A_Modello CP FINALE'!AT46</f>
        <v>0</v>
      </c>
      <c r="AS47" s="36">
        <f>'[14]A_Modello CP FINALE'!AU46</f>
        <v>0</v>
      </c>
      <c r="AT47" s="36">
        <f>'[14]A_Modello CP FINALE'!AV46</f>
        <v>0</v>
      </c>
      <c r="AU47" s="36">
        <f>'[14]A_Modello CP FINALE'!AW46</f>
        <v>0</v>
      </c>
      <c r="AV47" s="36">
        <f>'[14]A_Modello CP FINALE'!AX46</f>
        <v>0</v>
      </c>
      <c r="AW47" s="36">
        <f>'[14]A_Modello CP FINALE'!AY46</f>
        <v>0</v>
      </c>
      <c r="AX47" s="36">
        <f>'[14]A_Modello CP FINALE'!AZ46</f>
        <v>0</v>
      </c>
      <c r="AY47" s="36">
        <f>'[14]A_Modello CP FINALE'!BA46</f>
        <v>0</v>
      </c>
      <c r="AZ47" s="59">
        <f t="shared" si="9"/>
        <v>0</v>
      </c>
      <c r="BA47" s="69">
        <f t="shared" si="32"/>
        <v>0</v>
      </c>
      <c r="BB47" s="36">
        <f>'[14]A_Modello CP FINALE'!BC46</f>
        <v>0</v>
      </c>
      <c r="BC47" s="36">
        <f>'[14]A_Modello CP FINALE'!BE46</f>
        <v>0</v>
      </c>
      <c r="BD47" s="36">
        <f>'[14]A_Modello CP FINALE'!BF46</f>
        <v>0</v>
      </c>
      <c r="BE47" s="36">
        <f>'[14]A_Modello CP FINALE'!BG46</f>
        <v>0</v>
      </c>
      <c r="BF47" s="36">
        <f>'[14]A_Modello CP FINALE'!BH46</f>
        <v>0</v>
      </c>
      <c r="BG47" s="36">
        <f>'[14]A_Modello CP FINALE'!BI46</f>
        <v>0</v>
      </c>
      <c r="BH47" s="36">
        <f>'[14]A_Modello CP FINALE'!BJ46</f>
        <v>0</v>
      </c>
      <c r="BI47" s="36">
        <f>'[14]A_Modello CP FINALE'!BK46</f>
        <v>0</v>
      </c>
      <c r="BJ47" s="36">
        <f>'[14]A_Modello CP FINALE'!BL46</f>
        <v>0</v>
      </c>
      <c r="BK47" s="70">
        <f t="shared" si="33"/>
        <v>0</v>
      </c>
      <c r="BL47" s="48"/>
      <c r="BM47" s="48"/>
      <c r="BN47" s="48"/>
      <c r="BO47" s="48"/>
      <c r="BP47" s="48"/>
    </row>
    <row r="48" spans="1:68" ht="22.5" x14ac:dyDescent="0.2">
      <c r="A48" s="130"/>
      <c r="B48" s="34" t="s">
        <v>228</v>
      </c>
      <c r="C48" s="35" t="s">
        <v>229</v>
      </c>
      <c r="D48" s="35" t="s">
        <v>230</v>
      </c>
      <c r="E48" s="36">
        <f>'[14]A_Modello CP FINALE'!G47</f>
        <v>0</v>
      </c>
      <c r="F48" s="36">
        <f>'[14]A_Modello CP FINALE'!H47</f>
        <v>0</v>
      </c>
      <c r="G48" s="36">
        <f>'[14]A_Modello CP FINALE'!I47</f>
        <v>0</v>
      </c>
      <c r="H48" s="45"/>
      <c r="I48" s="36">
        <f>'[14]A_Modello CP FINALE'!K47</f>
        <v>0</v>
      </c>
      <c r="J48" s="38">
        <f t="shared" si="0"/>
        <v>0</v>
      </c>
      <c r="K48" s="61"/>
      <c r="L48" s="36">
        <f>'[14]A_Modello CP FINALE'!N47</f>
        <v>0</v>
      </c>
      <c r="M48" s="61"/>
      <c r="N48" s="36">
        <f>'[14]A_Modello CP FINALE'!P47</f>
        <v>2198871.38</v>
      </c>
      <c r="O48" s="61"/>
      <c r="P48" s="36">
        <f>'[14]A_Modello CP FINALE'!R47</f>
        <v>0</v>
      </c>
      <c r="Q48" s="61"/>
      <c r="R48" s="40">
        <f t="shared" si="1"/>
        <v>2198871.38</v>
      </c>
      <c r="S48" s="61"/>
      <c r="T48" s="41">
        <f t="shared" si="2"/>
        <v>0</v>
      </c>
      <c r="U48" s="36">
        <f>'[14]A_Modello CP FINALE'!W47</f>
        <v>1248948.08</v>
      </c>
      <c r="V48" s="41">
        <f t="shared" si="3"/>
        <v>1248948.08</v>
      </c>
      <c r="W48" s="42">
        <f t="shared" si="4"/>
        <v>0</v>
      </c>
      <c r="X48" s="36">
        <f>'[14]A_Modello CP FINALE'!Z47</f>
        <v>949923.3</v>
      </c>
      <c r="Y48" s="42">
        <f t="shared" si="5"/>
        <v>949923.3</v>
      </c>
      <c r="Z48" s="61"/>
      <c r="AA48" s="43">
        <f>AM48</f>
        <v>508744.95</v>
      </c>
      <c r="AB48" s="43">
        <f t="shared" si="30"/>
        <v>699931.59</v>
      </c>
      <c r="AC48" s="43">
        <f t="shared" si="52"/>
        <v>40271.539999999994</v>
      </c>
      <c r="AD48" s="36">
        <f>'[14]A_Modello CP FINALE'!AF47</f>
        <v>0</v>
      </c>
      <c r="AE48" s="8"/>
      <c r="AF48" s="36">
        <f>'[14]A_Modello CP FINALE'!AH47</f>
        <v>25099.609999999997</v>
      </c>
      <c r="AG48" s="36">
        <f>'[14]A_Modello CP FINALE'!AI47</f>
        <v>398202.99</v>
      </c>
      <c r="AH48" s="36">
        <f>'[14]A_Modello CP FINALE'!AJ47</f>
        <v>68435.94</v>
      </c>
      <c r="AI48" s="36">
        <f>'[14]A_Modello CP FINALE'!AK47</f>
        <v>15214.13</v>
      </c>
      <c r="AJ48" s="36">
        <f>'[14]A_Modello CP FINALE'!AL47</f>
        <v>1792.28</v>
      </c>
      <c r="AK48" s="36">
        <f>'[14]A_Modello CP FINALE'!AM47</f>
        <v>0</v>
      </c>
      <c r="AL48" s="36">
        <f>'[14]A_Modello CP FINALE'!AN47</f>
        <v>0</v>
      </c>
      <c r="AM48" s="43">
        <f>AF48+AG48+AH48+AI48+AJ48+AK48+AL48</f>
        <v>508744.95</v>
      </c>
      <c r="AN48" s="36">
        <f>'[14]A_Modello CP FINALE'!AP47</f>
        <v>70413.05</v>
      </c>
      <c r="AO48" s="36">
        <f>'[14]A_Modello CP FINALE'!AQ47</f>
        <v>2587.41</v>
      </c>
      <c r="AP48" s="36">
        <f>'[14]A_Modello CP FINALE'!AR47</f>
        <v>0</v>
      </c>
      <c r="AQ48" s="36">
        <f>'[14]A_Modello CP FINALE'!AS47</f>
        <v>0</v>
      </c>
      <c r="AR48" s="36">
        <f>'[14]A_Modello CP FINALE'!AT47</f>
        <v>245622.43</v>
      </c>
      <c r="AS48" s="36">
        <f>'[14]A_Modello CP FINALE'!AU47</f>
        <v>35206.49</v>
      </c>
      <c r="AT48" s="36">
        <f>'[14]A_Modello CP FINALE'!AV47</f>
        <v>183798.47</v>
      </c>
      <c r="AU48" s="36">
        <f>'[14]A_Modello CP FINALE'!AW47</f>
        <v>104730.39</v>
      </c>
      <c r="AV48" s="36">
        <f>'[14]A_Modello CP FINALE'!AX47</f>
        <v>25870.19</v>
      </c>
      <c r="AW48" s="36">
        <f>'[14]A_Modello CP FINALE'!AY47</f>
        <v>31245.599999999999</v>
      </c>
      <c r="AX48" s="36">
        <f>'[14]A_Modello CP FINALE'!AZ47</f>
        <v>457.56</v>
      </c>
      <c r="AY48" s="36">
        <f>'[14]A_Modello CP FINALE'!BA47</f>
        <v>0</v>
      </c>
      <c r="AZ48" s="59">
        <f t="shared" si="9"/>
        <v>699931.59</v>
      </c>
      <c r="BA48" s="69">
        <f t="shared" si="32"/>
        <v>14990.24</v>
      </c>
      <c r="BB48" s="36">
        <f>'[14]A_Modello CP FINALE'!BC47</f>
        <v>14990.24</v>
      </c>
      <c r="BC48" s="36">
        <f>'[14]A_Modello CP FINALE'!BE47</f>
        <v>0</v>
      </c>
      <c r="BD48" s="36">
        <f>'[14]A_Modello CP FINALE'!BF47</f>
        <v>4217.04</v>
      </c>
      <c r="BE48" s="36">
        <f>'[14]A_Modello CP FINALE'!BG47</f>
        <v>3847.74</v>
      </c>
      <c r="BF48" s="36">
        <f>'[14]A_Modello CP FINALE'!BH47</f>
        <v>4402.0600000000004</v>
      </c>
      <c r="BG48" s="36">
        <f>'[14]A_Modello CP FINALE'!BI47</f>
        <v>3439.78</v>
      </c>
      <c r="BH48" s="36">
        <f>'[14]A_Modello CP FINALE'!BJ47</f>
        <v>3891.72</v>
      </c>
      <c r="BI48" s="36">
        <f>'[14]A_Modello CP FINALE'!BK47</f>
        <v>3340.92</v>
      </c>
      <c r="BJ48" s="36">
        <f>'[14]A_Modello CP FINALE'!BL47</f>
        <v>2142.04</v>
      </c>
      <c r="BK48" s="70">
        <f t="shared" si="33"/>
        <v>40271.539999999994</v>
      </c>
      <c r="BL48" s="48"/>
      <c r="BM48" s="48"/>
      <c r="BN48" s="48"/>
      <c r="BO48" s="48"/>
      <c r="BP48" s="48"/>
    </row>
    <row r="49" spans="1:68" ht="22.5" x14ac:dyDescent="0.2">
      <c r="A49" s="130"/>
      <c r="B49" s="34" t="s">
        <v>231</v>
      </c>
      <c r="C49" s="82" t="s">
        <v>232</v>
      </c>
      <c r="D49" s="35" t="s">
        <v>233</v>
      </c>
      <c r="E49" s="36">
        <f>'[14]A_Modello CP FINALE'!G48</f>
        <v>0</v>
      </c>
      <c r="F49" s="36">
        <f>'[14]A_Modello CP FINALE'!H48</f>
        <v>0</v>
      </c>
      <c r="G49" s="36">
        <f>'[14]A_Modello CP FINALE'!I48</f>
        <v>0</v>
      </c>
      <c r="H49" s="45"/>
      <c r="I49" s="36">
        <f>'[14]A_Modello CP FINALE'!K48</f>
        <v>0</v>
      </c>
      <c r="J49" s="38">
        <f t="shared" si="0"/>
        <v>0</v>
      </c>
      <c r="K49" s="61"/>
      <c r="L49" s="36">
        <f>'[14]A_Modello CP FINALE'!N48</f>
        <v>0</v>
      </c>
      <c r="M49" s="61"/>
      <c r="N49" s="36">
        <f>'[14]A_Modello CP FINALE'!P48</f>
        <v>76637.759999999995</v>
      </c>
      <c r="O49" s="61"/>
      <c r="P49" s="36">
        <f>'[14]A_Modello CP FINALE'!R48</f>
        <v>0</v>
      </c>
      <c r="Q49" s="61"/>
      <c r="R49" s="40">
        <f t="shared" si="1"/>
        <v>76637.759999999995</v>
      </c>
      <c r="S49" s="61"/>
      <c r="T49" s="41">
        <f t="shared" si="2"/>
        <v>0</v>
      </c>
      <c r="U49" s="36">
        <f>'[14]A_Modello CP FINALE'!W48</f>
        <v>43529.87</v>
      </c>
      <c r="V49" s="41">
        <f t="shared" si="3"/>
        <v>43529.87</v>
      </c>
      <c r="W49" s="42">
        <f t="shared" si="4"/>
        <v>0</v>
      </c>
      <c r="X49" s="36">
        <f>'[14]A_Modello CP FINALE'!Z48</f>
        <v>33107.89</v>
      </c>
      <c r="Y49" s="42">
        <f t="shared" si="5"/>
        <v>33107.89</v>
      </c>
      <c r="Z49" s="61"/>
      <c r="AA49" s="43">
        <f>AM49</f>
        <v>17731.41</v>
      </c>
      <c r="AB49" s="43">
        <f t="shared" si="30"/>
        <v>24394.869999999995</v>
      </c>
      <c r="AC49" s="43">
        <f t="shared" si="52"/>
        <v>1403.5900000000004</v>
      </c>
      <c r="AD49" s="36">
        <f>'[14]A_Modello CP FINALE'!AF48</f>
        <v>0</v>
      </c>
      <c r="AE49" s="8"/>
      <c r="AF49" s="36">
        <f>'[14]A_Modello CP FINALE'!AH48</f>
        <v>874.81</v>
      </c>
      <c r="AG49" s="36">
        <f>'[14]A_Modello CP FINALE'!AI48</f>
        <v>13878.66</v>
      </c>
      <c r="AH49" s="36">
        <f>'[14]A_Modello CP FINALE'!AJ48</f>
        <v>2385.21</v>
      </c>
      <c r="AI49" s="36">
        <f>'[14]A_Modello CP FINALE'!AK48</f>
        <v>530.26</v>
      </c>
      <c r="AJ49" s="36">
        <f>'[14]A_Modello CP FINALE'!AL48</f>
        <v>62.47</v>
      </c>
      <c r="AK49" s="36">
        <f>'[14]A_Modello CP FINALE'!AM48</f>
        <v>0</v>
      </c>
      <c r="AL49" s="36">
        <f>'[14]A_Modello CP FINALE'!AN48</f>
        <v>0</v>
      </c>
      <c r="AM49" s="43">
        <f>AF49+AG49+AH49+AI49+AJ49+AK49+AL49</f>
        <v>17731.41</v>
      </c>
      <c r="AN49" s="36">
        <f>'[14]A_Modello CP FINALE'!AP48</f>
        <v>2454.12</v>
      </c>
      <c r="AO49" s="36">
        <f>'[14]A_Modello CP FINALE'!AQ48</f>
        <v>90.18</v>
      </c>
      <c r="AP49" s="36">
        <f>'[14]A_Modello CP FINALE'!AR48</f>
        <v>0</v>
      </c>
      <c r="AQ49" s="36">
        <f>'[14]A_Modello CP FINALE'!AS48</f>
        <v>0</v>
      </c>
      <c r="AR49" s="36">
        <f>'[14]A_Modello CP FINALE'!AT48</f>
        <v>8560.73</v>
      </c>
      <c r="AS49" s="36">
        <f>'[14]A_Modello CP FINALE'!AU48</f>
        <v>1227.06</v>
      </c>
      <c r="AT49" s="36">
        <f>'[14]A_Modello CP FINALE'!AV48</f>
        <v>6405.97</v>
      </c>
      <c r="AU49" s="36">
        <f>'[14]A_Modello CP FINALE'!AW48</f>
        <v>3650.19</v>
      </c>
      <c r="AV49" s="36">
        <f>'[14]A_Modello CP FINALE'!AX48</f>
        <v>901.66</v>
      </c>
      <c r="AW49" s="36">
        <f>'[14]A_Modello CP FINALE'!AY48</f>
        <v>1089.01</v>
      </c>
      <c r="AX49" s="36">
        <f>'[14]A_Modello CP FINALE'!AZ48</f>
        <v>15.95</v>
      </c>
      <c r="AY49" s="36">
        <f>'[14]A_Modello CP FINALE'!BA48</f>
        <v>0</v>
      </c>
      <c r="AZ49" s="59">
        <f t="shared" si="9"/>
        <v>24394.869999999995</v>
      </c>
      <c r="BA49" s="69">
        <f t="shared" si="32"/>
        <v>522.44000000000005</v>
      </c>
      <c r="BB49" s="36">
        <f>'[14]A_Modello CP FINALE'!BC48</f>
        <v>522.44000000000005</v>
      </c>
      <c r="BC49" s="36">
        <f>'[14]A_Modello CP FINALE'!BE48</f>
        <v>0</v>
      </c>
      <c r="BD49" s="36">
        <f>'[14]A_Modello CP FINALE'!BF48</f>
        <v>146.97999999999999</v>
      </c>
      <c r="BE49" s="36">
        <f>'[14]A_Modello CP FINALE'!BG48</f>
        <v>134.11000000000001</v>
      </c>
      <c r="BF49" s="36">
        <f>'[14]A_Modello CP FINALE'!BH48</f>
        <v>153.43</v>
      </c>
      <c r="BG49" s="36">
        <f>'[14]A_Modello CP FINALE'!BI48</f>
        <v>119.89</v>
      </c>
      <c r="BH49" s="36">
        <f>'[14]A_Modello CP FINALE'!BJ48</f>
        <v>135.63999999999999</v>
      </c>
      <c r="BI49" s="36">
        <f>'[14]A_Modello CP FINALE'!BK48</f>
        <v>116.44</v>
      </c>
      <c r="BJ49" s="36">
        <f>'[14]A_Modello CP FINALE'!BL48</f>
        <v>74.66</v>
      </c>
      <c r="BK49" s="70">
        <f t="shared" si="33"/>
        <v>1403.5900000000004</v>
      </c>
      <c r="BL49" s="48"/>
      <c r="BM49" s="48"/>
      <c r="BN49" s="48"/>
      <c r="BO49" s="48"/>
      <c r="BP49" s="48"/>
    </row>
    <row r="50" spans="1:68" s="58" customFormat="1" ht="22.5" x14ac:dyDescent="0.2">
      <c r="A50" s="131"/>
      <c r="B50" s="49" t="s">
        <v>234</v>
      </c>
      <c r="C50" s="35"/>
      <c r="D50" s="50" t="s">
        <v>235</v>
      </c>
      <c r="E50" s="51">
        <f>SUM(E47:E49)</f>
        <v>0</v>
      </c>
      <c r="F50" s="51">
        <f>SUM(F47:F49)</f>
        <v>0</v>
      </c>
      <c r="G50" s="51">
        <f>SUM(G47:G49)</f>
        <v>0</v>
      </c>
      <c r="H50" s="45"/>
      <c r="I50" s="51">
        <f>SUM(I47:I49)</f>
        <v>0</v>
      </c>
      <c r="J50" s="52">
        <f>SUM(J47:J49)</f>
        <v>0</v>
      </c>
      <c r="K50" s="53"/>
      <c r="L50" s="51">
        <f>SUM(L47:L49)</f>
        <v>0</v>
      </c>
      <c r="M50" s="53"/>
      <c r="N50" s="51">
        <f>SUM(N47:N49)</f>
        <v>2275509.1399999997</v>
      </c>
      <c r="O50" s="53"/>
      <c r="P50" s="51">
        <f>SUM(P47:P49)</f>
        <v>0</v>
      </c>
      <c r="Q50" s="53"/>
      <c r="R50" s="51">
        <f>SUM(R47:R49)</f>
        <v>2275509.1399999997</v>
      </c>
      <c r="S50" s="53"/>
      <c r="T50" s="51">
        <f t="shared" ref="T50:Y50" si="53">SUM(T47:T49)</f>
        <v>0</v>
      </c>
      <c r="U50" s="52">
        <f t="shared" si="53"/>
        <v>1292477.9500000002</v>
      </c>
      <c r="V50" s="51">
        <f t="shared" si="53"/>
        <v>1292477.9500000002</v>
      </c>
      <c r="W50" s="51">
        <f t="shared" si="53"/>
        <v>0</v>
      </c>
      <c r="X50" s="51">
        <f t="shared" si="53"/>
        <v>983031.19000000006</v>
      </c>
      <c r="Y50" s="51">
        <f t="shared" si="53"/>
        <v>983031.19000000006</v>
      </c>
      <c r="Z50" s="53"/>
      <c r="AA50" s="52">
        <f t="shared" ref="AA50:AD50" si="54">SUM(AA47:AA49)</f>
        <v>526476.36</v>
      </c>
      <c r="AB50" s="52">
        <f t="shared" si="54"/>
        <v>724326.46</v>
      </c>
      <c r="AC50" s="52">
        <f t="shared" si="54"/>
        <v>41675.129999999997</v>
      </c>
      <c r="AD50" s="51">
        <f t="shared" si="54"/>
        <v>0</v>
      </c>
      <c r="AE50" s="55"/>
      <c r="AF50" s="51">
        <f t="shared" ref="AF50:AL50" si="55">SUM(AF47:AF49)</f>
        <v>25974.42</v>
      </c>
      <c r="AG50" s="51">
        <f t="shared" si="55"/>
        <v>412081.64999999997</v>
      </c>
      <c r="AH50" s="51">
        <f t="shared" si="55"/>
        <v>70821.150000000009</v>
      </c>
      <c r="AI50" s="51">
        <f t="shared" si="55"/>
        <v>15744.39</v>
      </c>
      <c r="AJ50" s="51">
        <f t="shared" si="55"/>
        <v>1854.75</v>
      </c>
      <c r="AK50" s="51">
        <f t="shared" si="55"/>
        <v>0</v>
      </c>
      <c r="AL50" s="51">
        <f t="shared" si="55"/>
        <v>0</v>
      </c>
      <c r="AM50" s="52">
        <f>SUM(AM47:AM49)</f>
        <v>526476.36</v>
      </c>
      <c r="AN50" s="51">
        <f t="shared" ref="AN50:BK50" si="56">SUM(AN47:AN49)</f>
        <v>72867.17</v>
      </c>
      <c r="AO50" s="51">
        <f t="shared" si="56"/>
        <v>2677.5899999999997</v>
      </c>
      <c r="AP50" s="51">
        <f t="shared" si="56"/>
        <v>0</v>
      </c>
      <c r="AQ50" s="51">
        <f t="shared" si="56"/>
        <v>0</v>
      </c>
      <c r="AR50" s="51">
        <f t="shared" si="56"/>
        <v>254183.16</v>
      </c>
      <c r="AS50" s="51">
        <f t="shared" si="56"/>
        <v>36433.549999999996</v>
      </c>
      <c r="AT50" s="51">
        <f t="shared" si="56"/>
        <v>190204.44</v>
      </c>
      <c r="AU50" s="51">
        <f t="shared" si="56"/>
        <v>108380.58</v>
      </c>
      <c r="AV50" s="51">
        <f t="shared" si="56"/>
        <v>26771.85</v>
      </c>
      <c r="AW50" s="51">
        <f t="shared" si="56"/>
        <v>32334.609999999997</v>
      </c>
      <c r="AX50" s="51">
        <f t="shared" si="56"/>
        <v>473.51</v>
      </c>
      <c r="AY50" s="51">
        <f t="shared" si="56"/>
        <v>0</v>
      </c>
      <c r="AZ50" s="51">
        <f t="shared" si="56"/>
        <v>724326.46</v>
      </c>
      <c r="BA50" s="51">
        <f t="shared" si="56"/>
        <v>15512.68</v>
      </c>
      <c r="BB50" s="51">
        <f t="shared" si="56"/>
        <v>15512.68</v>
      </c>
      <c r="BC50" s="51">
        <f t="shared" si="56"/>
        <v>0</v>
      </c>
      <c r="BD50" s="51">
        <f t="shared" si="56"/>
        <v>4364.0199999999995</v>
      </c>
      <c r="BE50" s="51">
        <f t="shared" si="56"/>
        <v>3981.85</v>
      </c>
      <c r="BF50" s="51">
        <f t="shared" si="56"/>
        <v>4555.4900000000007</v>
      </c>
      <c r="BG50" s="51">
        <f t="shared" si="56"/>
        <v>3559.67</v>
      </c>
      <c r="BH50" s="52">
        <f t="shared" si="56"/>
        <v>4027.3599999999997</v>
      </c>
      <c r="BI50" s="51">
        <f t="shared" si="56"/>
        <v>3457.36</v>
      </c>
      <c r="BJ50" s="51">
        <f t="shared" si="56"/>
        <v>2216.6999999999998</v>
      </c>
      <c r="BK50" s="72">
        <f t="shared" si="56"/>
        <v>41675.129999999997</v>
      </c>
      <c r="BL50" s="48"/>
      <c r="BM50" s="48"/>
      <c r="BN50" s="48"/>
      <c r="BO50" s="48"/>
      <c r="BP50" s="48"/>
    </row>
    <row r="51" spans="1:68" ht="22.5" x14ac:dyDescent="0.2">
      <c r="A51" s="129" t="s">
        <v>236</v>
      </c>
      <c r="B51" s="34" t="s">
        <v>237</v>
      </c>
      <c r="C51" s="35" t="s">
        <v>238</v>
      </c>
      <c r="D51" s="73" t="s">
        <v>239</v>
      </c>
      <c r="E51" s="36">
        <f>'[14]A_Modello CP FINALE'!G50</f>
        <v>0</v>
      </c>
      <c r="F51" s="36">
        <f>'[14]A_Modello CP FINALE'!H50</f>
        <v>0</v>
      </c>
      <c r="G51" s="36">
        <f>'[14]A_Modello CP FINALE'!I50</f>
        <v>0</v>
      </c>
      <c r="H51" s="45"/>
      <c r="I51" s="36">
        <f>'[14]A_Modello CP FINALE'!K50</f>
        <v>0</v>
      </c>
      <c r="J51" s="38">
        <f t="shared" si="0"/>
        <v>0</v>
      </c>
      <c r="K51" s="74"/>
      <c r="L51" s="36">
        <f>'[14]A_Modello CP FINALE'!N50</f>
        <v>0</v>
      </c>
      <c r="M51" s="74"/>
      <c r="N51" s="36">
        <f>'[14]A_Modello CP FINALE'!P50</f>
        <v>0</v>
      </c>
      <c r="O51" s="74"/>
      <c r="P51" s="36">
        <f>'[14]A_Modello CP FINALE'!R50</f>
        <v>0</v>
      </c>
      <c r="Q51" s="74"/>
      <c r="R51" s="40">
        <f t="shared" si="1"/>
        <v>0</v>
      </c>
      <c r="S51" s="74"/>
      <c r="T51" s="41">
        <f t="shared" si="2"/>
        <v>0</v>
      </c>
      <c r="U51" s="36">
        <f>'[14]A_Modello CP FINALE'!W50</f>
        <v>0</v>
      </c>
      <c r="V51" s="41">
        <f t="shared" si="3"/>
        <v>0</v>
      </c>
      <c r="W51" s="42">
        <f t="shared" si="4"/>
        <v>0</v>
      </c>
      <c r="X51" s="36">
        <f>'[14]A_Modello CP FINALE'!Z50</f>
        <v>0</v>
      </c>
      <c r="Y51" s="42">
        <f t="shared" si="5"/>
        <v>0</v>
      </c>
      <c r="Z51" s="74"/>
      <c r="AA51" s="43">
        <f>AM51</f>
        <v>0</v>
      </c>
      <c r="AB51" s="43">
        <f t="shared" si="30"/>
        <v>0</v>
      </c>
      <c r="AC51" s="43">
        <f t="shared" si="52"/>
        <v>0</v>
      </c>
      <c r="AD51" s="36">
        <f>'[14]A_Modello CP FINALE'!AF50</f>
        <v>0</v>
      </c>
      <c r="AE51" s="8"/>
      <c r="AF51" s="36">
        <f>'[14]A_Modello CP FINALE'!AH50</f>
        <v>0</v>
      </c>
      <c r="AG51" s="36">
        <f>'[14]A_Modello CP FINALE'!AI50</f>
        <v>0</v>
      </c>
      <c r="AH51" s="36">
        <f>'[14]A_Modello CP FINALE'!AJ50</f>
        <v>0</v>
      </c>
      <c r="AI51" s="36">
        <f>'[14]A_Modello CP FINALE'!AK50</f>
        <v>0</v>
      </c>
      <c r="AJ51" s="36">
        <f>'[14]A_Modello CP FINALE'!AL50</f>
        <v>0</v>
      </c>
      <c r="AK51" s="36">
        <f>'[14]A_Modello CP FINALE'!AM50</f>
        <v>0</v>
      </c>
      <c r="AL51" s="36">
        <f>'[14]A_Modello CP FINALE'!AN50</f>
        <v>0</v>
      </c>
      <c r="AM51" s="43">
        <f>AF51+AG51+AH51+AI51+AJ51+AK51+AL51</f>
        <v>0</v>
      </c>
      <c r="AN51" s="36">
        <f>'[14]A_Modello CP FINALE'!AP50</f>
        <v>0</v>
      </c>
      <c r="AO51" s="36">
        <f>'[14]A_Modello CP FINALE'!AQ50</f>
        <v>0</v>
      </c>
      <c r="AP51" s="36">
        <f>'[14]A_Modello CP FINALE'!AR50</f>
        <v>0</v>
      </c>
      <c r="AQ51" s="36">
        <f>'[14]A_Modello CP FINALE'!AS50</f>
        <v>0</v>
      </c>
      <c r="AR51" s="36">
        <f>'[14]A_Modello CP FINALE'!AT50</f>
        <v>0</v>
      </c>
      <c r="AS51" s="36">
        <f>'[14]A_Modello CP FINALE'!AU50</f>
        <v>0</v>
      </c>
      <c r="AT51" s="36">
        <f>'[14]A_Modello CP FINALE'!AV50</f>
        <v>0</v>
      </c>
      <c r="AU51" s="36">
        <f>'[14]A_Modello CP FINALE'!AW50</f>
        <v>0</v>
      </c>
      <c r="AV51" s="36">
        <f>'[14]A_Modello CP FINALE'!AX50</f>
        <v>0</v>
      </c>
      <c r="AW51" s="36">
        <f>'[14]A_Modello CP FINALE'!AY50</f>
        <v>0</v>
      </c>
      <c r="AX51" s="36">
        <f>'[14]A_Modello CP FINALE'!AZ50</f>
        <v>0</v>
      </c>
      <c r="AY51" s="36">
        <f>'[14]A_Modello CP FINALE'!BA50</f>
        <v>0</v>
      </c>
      <c r="AZ51" s="59">
        <f t="shared" si="9"/>
        <v>0</v>
      </c>
      <c r="BA51" s="69">
        <f t="shared" si="32"/>
        <v>0</v>
      </c>
      <c r="BB51" s="36">
        <f>'[14]A_Modello CP FINALE'!BC50</f>
        <v>0</v>
      </c>
      <c r="BC51" s="36">
        <f>'[14]A_Modello CP FINALE'!BE50</f>
        <v>0</v>
      </c>
      <c r="BD51" s="36">
        <f>'[14]A_Modello CP FINALE'!BF50</f>
        <v>0</v>
      </c>
      <c r="BE51" s="36">
        <f>'[14]A_Modello CP FINALE'!BG50</f>
        <v>0</v>
      </c>
      <c r="BF51" s="36">
        <f>'[14]A_Modello CP FINALE'!BH50</f>
        <v>0</v>
      </c>
      <c r="BG51" s="36">
        <f>'[14]A_Modello CP FINALE'!BI50</f>
        <v>0</v>
      </c>
      <c r="BH51" s="36">
        <f>'[14]A_Modello CP FINALE'!BJ50</f>
        <v>0</v>
      </c>
      <c r="BI51" s="36">
        <f>'[14]A_Modello CP FINALE'!BK50</f>
        <v>0</v>
      </c>
      <c r="BJ51" s="36">
        <f>'[14]A_Modello CP FINALE'!BL50</f>
        <v>0</v>
      </c>
      <c r="BK51" s="70">
        <f t="shared" si="33"/>
        <v>0</v>
      </c>
      <c r="BL51" s="48"/>
      <c r="BM51" s="48"/>
      <c r="BN51" s="48"/>
      <c r="BO51" s="48"/>
      <c r="BP51" s="48"/>
    </row>
    <row r="52" spans="1:68" x14ac:dyDescent="0.2">
      <c r="A52" s="130"/>
      <c r="B52" s="34" t="s">
        <v>240</v>
      </c>
      <c r="C52" s="35" t="s">
        <v>241</v>
      </c>
      <c r="D52" s="73" t="s">
        <v>242</v>
      </c>
      <c r="E52" s="36">
        <f>'[14]A_Modello CP FINALE'!G51</f>
        <v>0</v>
      </c>
      <c r="F52" s="36">
        <f>'[14]A_Modello CP FINALE'!H51</f>
        <v>0</v>
      </c>
      <c r="G52" s="36">
        <f>'[14]A_Modello CP FINALE'!I51</f>
        <v>0</v>
      </c>
      <c r="H52" s="45"/>
      <c r="I52" s="36">
        <f>'[14]A_Modello CP FINALE'!K51</f>
        <v>0</v>
      </c>
      <c r="J52" s="38">
        <f t="shared" si="0"/>
        <v>0</v>
      </c>
      <c r="K52" s="74"/>
      <c r="L52" s="36">
        <f>'[14]A_Modello CP FINALE'!N51</f>
        <v>0</v>
      </c>
      <c r="M52" s="74"/>
      <c r="N52" s="36">
        <f>'[14]A_Modello CP FINALE'!P51</f>
        <v>0</v>
      </c>
      <c r="O52" s="74"/>
      <c r="P52" s="36">
        <f>'[14]A_Modello CP FINALE'!R51</f>
        <v>0</v>
      </c>
      <c r="Q52" s="74"/>
      <c r="R52" s="40">
        <f t="shared" si="1"/>
        <v>0</v>
      </c>
      <c r="S52" s="74"/>
      <c r="T52" s="41">
        <f t="shared" si="2"/>
        <v>0</v>
      </c>
      <c r="U52" s="36">
        <f>'[14]A_Modello CP FINALE'!W51</f>
        <v>0</v>
      </c>
      <c r="V52" s="41">
        <f t="shared" si="3"/>
        <v>0</v>
      </c>
      <c r="W52" s="42">
        <f t="shared" si="4"/>
        <v>0</v>
      </c>
      <c r="X52" s="36">
        <f>'[14]A_Modello CP FINALE'!Z51</f>
        <v>0</v>
      </c>
      <c r="Y52" s="42">
        <f t="shared" si="5"/>
        <v>0</v>
      </c>
      <c r="Z52" s="74"/>
      <c r="AA52" s="43">
        <f>AM52</f>
        <v>0</v>
      </c>
      <c r="AB52" s="43">
        <f t="shared" si="30"/>
        <v>0</v>
      </c>
      <c r="AC52" s="43">
        <f t="shared" si="52"/>
        <v>0</v>
      </c>
      <c r="AD52" s="36">
        <f>'[14]A_Modello CP FINALE'!AF51</f>
        <v>0</v>
      </c>
      <c r="AE52" s="8"/>
      <c r="AF52" s="36">
        <f>'[14]A_Modello CP FINALE'!AH51</f>
        <v>0</v>
      </c>
      <c r="AG52" s="36">
        <f>'[14]A_Modello CP FINALE'!AI51</f>
        <v>0</v>
      </c>
      <c r="AH52" s="36">
        <f>'[14]A_Modello CP FINALE'!AJ51</f>
        <v>0</v>
      </c>
      <c r="AI52" s="36">
        <f>'[14]A_Modello CP FINALE'!AK51</f>
        <v>0</v>
      </c>
      <c r="AJ52" s="36">
        <f>'[14]A_Modello CP FINALE'!AL51</f>
        <v>0</v>
      </c>
      <c r="AK52" s="36">
        <f>'[14]A_Modello CP FINALE'!AM51</f>
        <v>0</v>
      </c>
      <c r="AL52" s="36">
        <f>'[14]A_Modello CP FINALE'!AN51</f>
        <v>0</v>
      </c>
      <c r="AM52" s="43">
        <f>AF52+AG52+AH52+AI52+AJ52+AK52+AL52</f>
        <v>0</v>
      </c>
      <c r="AN52" s="36">
        <f>'[14]A_Modello CP FINALE'!AP51</f>
        <v>0</v>
      </c>
      <c r="AO52" s="36">
        <f>'[14]A_Modello CP FINALE'!AQ51</f>
        <v>0</v>
      </c>
      <c r="AP52" s="36">
        <f>'[14]A_Modello CP FINALE'!AR51</f>
        <v>0</v>
      </c>
      <c r="AQ52" s="36">
        <f>'[14]A_Modello CP FINALE'!AS51</f>
        <v>0</v>
      </c>
      <c r="AR52" s="36">
        <f>'[14]A_Modello CP FINALE'!AT51</f>
        <v>0</v>
      </c>
      <c r="AS52" s="36">
        <f>'[14]A_Modello CP FINALE'!AU51</f>
        <v>0</v>
      </c>
      <c r="AT52" s="36">
        <f>'[14]A_Modello CP FINALE'!AV51</f>
        <v>0</v>
      </c>
      <c r="AU52" s="36">
        <f>'[14]A_Modello CP FINALE'!AW51</f>
        <v>0</v>
      </c>
      <c r="AV52" s="36">
        <f>'[14]A_Modello CP FINALE'!AX51</f>
        <v>0</v>
      </c>
      <c r="AW52" s="36">
        <f>'[14]A_Modello CP FINALE'!AY51</f>
        <v>0</v>
      </c>
      <c r="AX52" s="36">
        <f>'[14]A_Modello CP FINALE'!AZ51</f>
        <v>0</v>
      </c>
      <c r="AY52" s="36">
        <f>'[14]A_Modello CP FINALE'!BA51</f>
        <v>0</v>
      </c>
      <c r="AZ52" s="59">
        <f t="shared" si="9"/>
        <v>0</v>
      </c>
      <c r="BA52" s="69">
        <f t="shared" si="32"/>
        <v>0</v>
      </c>
      <c r="BB52" s="36">
        <f>'[14]A_Modello CP FINALE'!BC51</f>
        <v>0</v>
      </c>
      <c r="BC52" s="36">
        <f>'[14]A_Modello CP FINALE'!BE51</f>
        <v>0</v>
      </c>
      <c r="BD52" s="36">
        <f>'[14]A_Modello CP FINALE'!BF51</f>
        <v>0</v>
      </c>
      <c r="BE52" s="36">
        <f>'[14]A_Modello CP FINALE'!BG51</f>
        <v>0</v>
      </c>
      <c r="BF52" s="36">
        <f>'[14]A_Modello CP FINALE'!BH51</f>
        <v>0</v>
      </c>
      <c r="BG52" s="36">
        <f>'[14]A_Modello CP FINALE'!BI51</f>
        <v>0</v>
      </c>
      <c r="BH52" s="36">
        <f>'[14]A_Modello CP FINALE'!BJ51</f>
        <v>0</v>
      </c>
      <c r="BI52" s="36">
        <f>'[14]A_Modello CP FINALE'!BK51</f>
        <v>0</v>
      </c>
      <c r="BJ52" s="36">
        <f>'[14]A_Modello CP FINALE'!BL51</f>
        <v>0</v>
      </c>
      <c r="BK52" s="70">
        <f t="shared" si="33"/>
        <v>0</v>
      </c>
      <c r="BL52" s="48"/>
      <c r="BM52" s="48"/>
      <c r="BN52" s="48"/>
      <c r="BO52" s="48"/>
      <c r="BP52" s="48"/>
    </row>
    <row r="53" spans="1:68" ht="22.5" x14ac:dyDescent="0.2">
      <c r="A53" s="130"/>
      <c r="B53" s="34" t="s">
        <v>243</v>
      </c>
      <c r="C53" s="35" t="s">
        <v>244</v>
      </c>
      <c r="D53" s="35" t="s">
        <v>245</v>
      </c>
      <c r="E53" s="36">
        <f>'[14]A_Modello CP FINALE'!G52</f>
        <v>3480.23</v>
      </c>
      <c r="F53" s="36">
        <f>'[14]A_Modello CP FINALE'!H52</f>
        <v>0</v>
      </c>
      <c r="G53" s="36">
        <f>'[14]A_Modello CP FINALE'!I52</f>
        <v>0</v>
      </c>
      <c r="H53" s="45"/>
      <c r="I53" s="36">
        <f>'[14]A_Modello CP FINALE'!K52</f>
        <v>0</v>
      </c>
      <c r="J53" s="38">
        <f t="shared" si="0"/>
        <v>3480.23</v>
      </c>
      <c r="K53" s="61"/>
      <c r="L53" s="36">
        <f>'[14]A_Modello CP FINALE'!N52</f>
        <v>69830.100000000006</v>
      </c>
      <c r="M53" s="61"/>
      <c r="N53" s="36">
        <f>'[14]A_Modello CP FINALE'!P52</f>
        <v>706668.05</v>
      </c>
      <c r="O53" s="61"/>
      <c r="P53" s="36">
        <f>'[14]A_Modello CP FINALE'!R52</f>
        <v>0</v>
      </c>
      <c r="Q53" s="61"/>
      <c r="R53" s="40">
        <f t="shared" si="1"/>
        <v>779978.38</v>
      </c>
      <c r="S53" s="61"/>
      <c r="T53" s="41">
        <f t="shared" si="2"/>
        <v>3480.23</v>
      </c>
      <c r="U53" s="36">
        <f>'[14]A_Modello CP FINALE'!W52</f>
        <v>401383.96</v>
      </c>
      <c r="V53" s="41">
        <f t="shared" si="3"/>
        <v>404864.19</v>
      </c>
      <c r="W53" s="42">
        <f t="shared" si="4"/>
        <v>69830.100000000006</v>
      </c>
      <c r="X53" s="36">
        <f>'[14]A_Modello CP FINALE'!Z52</f>
        <v>305284.09000000003</v>
      </c>
      <c r="Y53" s="42">
        <f t="shared" si="5"/>
        <v>375114.19000000006</v>
      </c>
      <c r="Z53" s="61"/>
      <c r="AA53" s="43">
        <f>AM53</f>
        <v>164916.87000000002</v>
      </c>
      <c r="AB53" s="43">
        <f t="shared" si="30"/>
        <v>226892.73</v>
      </c>
      <c r="AC53" s="43">
        <f t="shared" si="52"/>
        <v>13054.59</v>
      </c>
      <c r="AD53" s="36">
        <f>'[14]A_Modello CP FINALE'!AF52</f>
        <v>0</v>
      </c>
      <c r="AE53" s="8"/>
      <c r="AF53" s="36">
        <f>'[14]A_Modello CP FINALE'!AH52</f>
        <v>8136.39</v>
      </c>
      <c r="AG53" s="36">
        <f>'[14]A_Modello CP FINALE'!AI52</f>
        <v>129083.13</v>
      </c>
      <c r="AH53" s="36">
        <f>'[14]A_Modello CP FINALE'!AJ52</f>
        <v>22184.48</v>
      </c>
      <c r="AI53" s="36">
        <f>'[14]A_Modello CP FINALE'!AK52</f>
        <v>4931.88</v>
      </c>
      <c r="AJ53" s="36">
        <f>'[14]A_Modello CP FINALE'!AL52</f>
        <v>580.99</v>
      </c>
      <c r="AK53" s="36">
        <f>'[14]A_Modello CP FINALE'!AM52</f>
        <v>0</v>
      </c>
      <c r="AL53" s="36">
        <f>'[14]A_Modello CP FINALE'!AN52</f>
        <v>0</v>
      </c>
      <c r="AM53" s="43">
        <f>AF53+AG53+AH53+AI53+AJ53+AK53+AL53</f>
        <v>164916.87000000002</v>
      </c>
      <c r="AN53" s="36">
        <f>'[14]A_Modello CP FINALE'!AP52</f>
        <v>22825.39</v>
      </c>
      <c r="AO53" s="36">
        <f>'[14]A_Modello CP FINALE'!AQ52</f>
        <v>838.75</v>
      </c>
      <c r="AP53" s="36">
        <f>'[14]A_Modello CP FINALE'!AR52</f>
        <v>0</v>
      </c>
      <c r="AQ53" s="36">
        <f>'[14]A_Modello CP FINALE'!AS52</f>
        <v>0</v>
      </c>
      <c r="AR53" s="36">
        <f>'[14]A_Modello CP FINALE'!AT52</f>
        <v>79621.98</v>
      </c>
      <c r="AS53" s="36">
        <f>'[14]A_Modello CP FINALE'!AU52</f>
        <v>11412.68</v>
      </c>
      <c r="AT53" s="36">
        <f>'[14]A_Modello CP FINALE'!AV52</f>
        <v>59580.88</v>
      </c>
      <c r="AU53" s="36">
        <f>'[14]A_Modello CP FINALE'!AW52</f>
        <v>33949.839999999997</v>
      </c>
      <c r="AV53" s="36">
        <f>'[14]A_Modello CP FINALE'!AX52</f>
        <v>8386.19</v>
      </c>
      <c r="AW53" s="36">
        <f>'[14]A_Modello CP FINALE'!AY52</f>
        <v>10128.700000000001</v>
      </c>
      <c r="AX53" s="36">
        <f>'[14]A_Modello CP FINALE'!AZ52</f>
        <v>148.32</v>
      </c>
      <c r="AY53" s="36">
        <f>'[14]A_Modello CP FINALE'!BA52</f>
        <v>0</v>
      </c>
      <c r="AZ53" s="59">
        <f t="shared" si="9"/>
        <v>226892.73</v>
      </c>
      <c r="BA53" s="69">
        <f t="shared" si="32"/>
        <v>4859.3100000000004</v>
      </c>
      <c r="BB53" s="36">
        <f>'[14]A_Modello CP FINALE'!BC52</f>
        <v>4859.3100000000004</v>
      </c>
      <c r="BC53" s="36">
        <f>'[14]A_Modello CP FINALE'!BE52</f>
        <v>0</v>
      </c>
      <c r="BD53" s="36">
        <f>'[14]A_Modello CP FINALE'!BF52</f>
        <v>1367.01</v>
      </c>
      <c r="BE53" s="36">
        <f>'[14]A_Modello CP FINALE'!BG52</f>
        <v>1247.3</v>
      </c>
      <c r="BF53" s="36">
        <f>'[14]A_Modello CP FINALE'!BH52</f>
        <v>1426.99</v>
      </c>
      <c r="BG53" s="36">
        <f>'[14]A_Modello CP FINALE'!BI52</f>
        <v>1115.05</v>
      </c>
      <c r="BH53" s="36">
        <f>'[14]A_Modello CP FINALE'!BJ52</f>
        <v>1261.55</v>
      </c>
      <c r="BI53" s="36">
        <f>'[14]A_Modello CP FINALE'!BK52</f>
        <v>1083.01</v>
      </c>
      <c r="BJ53" s="36">
        <f>'[14]A_Modello CP FINALE'!BL52</f>
        <v>694.37</v>
      </c>
      <c r="BK53" s="70">
        <f t="shared" si="33"/>
        <v>13054.59</v>
      </c>
      <c r="BL53" s="48"/>
      <c r="BM53" s="48"/>
      <c r="BN53" s="48"/>
      <c r="BO53" s="48"/>
      <c r="BP53" s="48"/>
    </row>
    <row r="54" spans="1:68" ht="22.5" x14ac:dyDescent="0.2">
      <c r="A54" s="130"/>
      <c r="B54" s="34" t="s">
        <v>246</v>
      </c>
      <c r="C54" s="35" t="s">
        <v>247</v>
      </c>
      <c r="D54" s="35" t="s">
        <v>248</v>
      </c>
      <c r="E54" s="36">
        <f>'[14]A_Modello CP FINALE'!G53</f>
        <v>788364.54</v>
      </c>
      <c r="F54" s="36">
        <f>'[14]A_Modello CP FINALE'!H53</f>
        <v>0</v>
      </c>
      <c r="G54" s="36">
        <f>'[14]A_Modello CP FINALE'!I53</f>
        <v>0</v>
      </c>
      <c r="H54" s="45"/>
      <c r="I54" s="36">
        <f>'[14]A_Modello CP FINALE'!K53</f>
        <v>0</v>
      </c>
      <c r="J54" s="38">
        <f t="shared" si="0"/>
        <v>788364.54</v>
      </c>
      <c r="K54" s="61"/>
      <c r="L54" s="36">
        <f>'[14]A_Modello CP FINALE'!N53</f>
        <v>218865.65</v>
      </c>
      <c r="M54" s="61"/>
      <c r="N54" s="36">
        <f>'[14]A_Modello CP FINALE'!P53</f>
        <v>605083.01</v>
      </c>
      <c r="O54" s="61"/>
      <c r="P54" s="36">
        <f>'[14]A_Modello CP FINALE'!R53</f>
        <v>0</v>
      </c>
      <c r="Q54" s="61"/>
      <c r="R54" s="40">
        <f t="shared" si="1"/>
        <v>1612313.2000000002</v>
      </c>
      <c r="S54" s="61"/>
      <c r="T54" s="41">
        <f t="shared" si="2"/>
        <v>788364.54</v>
      </c>
      <c r="U54" s="36">
        <f>'[14]A_Modello CP FINALE'!W53</f>
        <v>343684.16</v>
      </c>
      <c r="V54" s="41">
        <f t="shared" si="3"/>
        <v>1132048.7</v>
      </c>
      <c r="W54" s="42">
        <f t="shared" si="4"/>
        <v>218865.65</v>
      </c>
      <c r="X54" s="36">
        <f>'[14]A_Modello CP FINALE'!Z53</f>
        <v>261398.85</v>
      </c>
      <c r="Y54" s="42">
        <f t="shared" si="5"/>
        <v>480264.5</v>
      </c>
      <c r="Z54" s="61"/>
      <c r="AA54" s="43">
        <f>AM54</f>
        <v>479378.39000000007</v>
      </c>
      <c r="AB54" s="43">
        <f t="shared" si="30"/>
        <v>652670.30999999994</v>
      </c>
      <c r="AC54" s="57"/>
      <c r="AD54" s="36">
        <f>'[14]A_Modello CP FINALE'!AF53</f>
        <v>0</v>
      </c>
      <c r="AE54" s="8"/>
      <c r="AF54" s="36">
        <f>'[14]A_Modello CP FINALE'!AH53</f>
        <v>41001.410000000003</v>
      </c>
      <c r="AG54" s="36">
        <f>'[14]A_Modello CP FINALE'!AI53</f>
        <v>360931.88</v>
      </c>
      <c r="AH54" s="36">
        <f>'[14]A_Modello CP FINALE'!AJ53</f>
        <v>62030.45</v>
      </c>
      <c r="AI54" s="36">
        <f>'[14]A_Modello CP FINALE'!AK53</f>
        <v>13790.12</v>
      </c>
      <c r="AJ54" s="36">
        <f>'[14]A_Modello CP FINALE'!AL53</f>
        <v>1624.53</v>
      </c>
      <c r="AK54" s="36">
        <f>'[14]A_Modello CP FINALE'!AM53</f>
        <v>0</v>
      </c>
      <c r="AL54" s="36">
        <f>'[14]A_Modello CP FINALE'!AN53</f>
        <v>0</v>
      </c>
      <c r="AM54" s="43">
        <f>AF54+AG54+AH54+AI54+AJ54+AK54+AL54</f>
        <v>479378.39000000007</v>
      </c>
      <c r="AN54" s="36">
        <f>'[14]A_Modello CP FINALE'!AP53</f>
        <v>82073.62000000001</v>
      </c>
      <c r="AO54" s="36">
        <f>'[14]A_Modello CP FINALE'!AQ53</f>
        <v>2345.23</v>
      </c>
      <c r="AP54" s="36">
        <f>'[14]A_Modello CP FINALE'!AR53</f>
        <v>0</v>
      </c>
      <c r="AQ54" s="36">
        <f>'[14]A_Modello CP FINALE'!AS53</f>
        <v>0</v>
      </c>
      <c r="AR54" s="36">
        <f>'[14]A_Modello CP FINALE'!AT53</f>
        <v>222632.59</v>
      </c>
      <c r="AS54" s="36">
        <f>'[14]A_Modello CP FINALE'!AU53</f>
        <v>31911.23</v>
      </c>
      <c r="AT54" s="36">
        <f>'[14]A_Modello CP FINALE'!AV53</f>
        <v>166595.25</v>
      </c>
      <c r="AU54" s="36">
        <f>'[14]A_Modello CP FINALE'!AW53</f>
        <v>94927.81</v>
      </c>
      <c r="AV54" s="36">
        <f>'[14]A_Modello CP FINALE'!AX53</f>
        <v>23448.78</v>
      </c>
      <c r="AW54" s="36">
        <f>'[14]A_Modello CP FINALE'!AY53</f>
        <v>28321.07</v>
      </c>
      <c r="AX54" s="36">
        <f>'[14]A_Modello CP FINALE'!AZ53</f>
        <v>414.73</v>
      </c>
      <c r="AY54" s="36">
        <f>'[14]A_Modello CP FINALE'!BA53</f>
        <v>0</v>
      </c>
      <c r="AZ54" s="59">
        <f t="shared" si="9"/>
        <v>652670.30999999994</v>
      </c>
      <c r="BA54" s="83"/>
      <c r="BB54" s="56"/>
      <c r="BC54" s="56"/>
      <c r="BD54" s="56"/>
      <c r="BE54" s="56"/>
      <c r="BF54" s="56"/>
      <c r="BG54" s="56"/>
      <c r="BH54" s="57"/>
      <c r="BI54" s="56"/>
      <c r="BJ54" s="56"/>
      <c r="BK54" s="47"/>
      <c r="BL54" s="48"/>
      <c r="BM54" s="48"/>
      <c r="BN54" s="48"/>
      <c r="BO54" s="48"/>
      <c r="BP54" s="48"/>
    </row>
    <row r="55" spans="1:68" s="66" customFormat="1" ht="45" x14ac:dyDescent="0.2">
      <c r="A55" s="130"/>
      <c r="B55" s="34" t="s">
        <v>249</v>
      </c>
      <c r="C55" s="35" t="s">
        <v>250</v>
      </c>
      <c r="D55" s="35" t="s">
        <v>251</v>
      </c>
      <c r="E55" s="36">
        <f>'[14]A_Modello CP FINALE'!G54</f>
        <v>0</v>
      </c>
      <c r="F55" s="36">
        <f>'[14]A_Modello CP FINALE'!H54</f>
        <v>0</v>
      </c>
      <c r="G55" s="36">
        <f>'[14]A_Modello CP FINALE'!I54</f>
        <v>0</v>
      </c>
      <c r="H55" s="45"/>
      <c r="I55" s="36">
        <f>'[14]A_Modello CP FINALE'!K54</f>
        <v>0</v>
      </c>
      <c r="J55" s="38">
        <f t="shared" si="0"/>
        <v>0</v>
      </c>
      <c r="K55" s="62"/>
      <c r="L55" s="36">
        <f>'[14]A_Modello CP FINALE'!N54</f>
        <v>0</v>
      </c>
      <c r="M55" s="62"/>
      <c r="N55" s="36">
        <f>'[14]A_Modello CP FINALE'!P54</f>
        <v>0</v>
      </c>
      <c r="O55" s="62"/>
      <c r="P55" s="36">
        <f>'[14]A_Modello CP FINALE'!R54</f>
        <v>0</v>
      </c>
      <c r="Q55" s="62"/>
      <c r="R55" s="40">
        <f t="shared" si="1"/>
        <v>0</v>
      </c>
      <c r="S55" s="62"/>
      <c r="T55" s="41">
        <f t="shared" si="2"/>
        <v>0</v>
      </c>
      <c r="U55" s="36">
        <f>'[14]A_Modello CP FINALE'!W54</f>
        <v>0</v>
      </c>
      <c r="V55" s="41">
        <f t="shared" si="3"/>
        <v>0</v>
      </c>
      <c r="W55" s="42">
        <f t="shared" si="4"/>
        <v>0</v>
      </c>
      <c r="X55" s="36">
        <f>'[14]A_Modello CP FINALE'!Z54</f>
        <v>0</v>
      </c>
      <c r="Y55" s="42">
        <f t="shared" si="5"/>
        <v>0</v>
      </c>
      <c r="Z55" s="62"/>
      <c r="AA55" s="43">
        <f>AM55</f>
        <v>0</v>
      </c>
      <c r="AB55" s="43">
        <f t="shared" si="30"/>
        <v>0</v>
      </c>
      <c r="AC55" s="63"/>
      <c r="AD55" s="36">
        <f>'[14]A_Modello CP FINALE'!AF54</f>
        <v>0</v>
      </c>
      <c r="AE55" s="64"/>
      <c r="AF55" s="36">
        <f>'[14]A_Modello CP FINALE'!AH54</f>
        <v>0</v>
      </c>
      <c r="AG55" s="36">
        <f>'[14]A_Modello CP FINALE'!AI54</f>
        <v>0</v>
      </c>
      <c r="AH55" s="36">
        <f>'[14]A_Modello CP FINALE'!AJ54</f>
        <v>0</v>
      </c>
      <c r="AI55" s="36">
        <f>'[14]A_Modello CP FINALE'!AK54</f>
        <v>0</v>
      </c>
      <c r="AJ55" s="36">
        <f>'[14]A_Modello CP FINALE'!AL54</f>
        <v>0</v>
      </c>
      <c r="AK55" s="36">
        <f>'[14]A_Modello CP FINALE'!AM54</f>
        <v>0</v>
      </c>
      <c r="AL55" s="36">
        <f>'[14]A_Modello CP FINALE'!AN54</f>
        <v>0</v>
      </c>
      <c r="AM55" s="43">
        <f>AF55+AG55+AH55+AI55+AJ55+AK55+AL55</f>
        <v>0</v>
      </c>
      <c r="AN55" s="36">
        <f>'[14]A_Modello CP FINALE'!AP54</f>
        <v>0</v>
      </c>
      <c r="AO55" s="36">
        <f>'[14]A_Modello CP FINALE'!AQ54</f>
        <v>0</v>
      </c>
      <c r="AP55" s="36">
        <f>'[14]A_Modello CP FINALE'!AR54</f>
        <v>0</v>
      </c>
      <c r="AQ55" s="36">
        <f>'[14]A_Modello CP FINALE'!AS54</f>
        <v>0</v>
      </c>
      <c r="AR55" s="36">
        <f>'[14]A_Modello CP FINALE'!AT54</f>
        <v>0</v>
      </c>
      <c r="AS55" s="36">
        <f>'[14]A_Modello CP FINALE'!AU54</f>
        <v>0</v>
      </c>
      <c r="AT55" s="36">
        <f>'[14]A_Modello CP FINALE'!AV54</f>
        <v>0</v>
      </c>
      <c r="AU55" s="36">
        <f>'[14]A_Modello CP FINALE'!AW54</f>
        <v>0</v>
      </c>
      <c r="AV55" s="36">
        <f>'[14]A_Modello CP FINALE'!AX54</f>
        <v>0</v>
      </c>
      <c r="AW55" s="36">
        <f>'[14]A_Modello CP FINALE'!AY54</f>
        <v>0</v>
      </c>
      <c r="AX55" s="36">
        <f>'[14]A_Modello CP FINALE'!AZ54</f>
        <v>0</v>
      </c>
      <c r="AY55" s="36">
        <f>'[14]A_Modello CP FINALE'!BA54</f>
        <v>0</v>
      </c>
      <c r="AZ55" s="59">
        <f t="shared" si="9"/>
        <v>0</v>
      </c>
      <c r="BA55" s="83"/>
      <c r="BB55" s="65"/>
      <c r="BC55" s="65"/>
      <c r="BD55" s="65"/>
      <c r="BE55" s="65"/>
      <c r="BF55" s="65"/>
      <c r="BG55" s="65"/>
      <c r="BH55" s="63"/>
      <c r="BI55" s="65"/>
      <c r="BJ55" s="65"/>
      <c r="BK55" s="47"/>
      <c r="BL55" s="48"/>
      <c r="BM55" s="48"/>
      <c r="BN55" s="48"/>
      <c r="BO55" s="48"/>
      <c r="BP55" s="48"/>
    </row>
    <row r="56" spans="1:68" s="58" customFormat="1" ht="22.5" x14ac:dyDescent="0.2">
      <c r="A56" s="131"/>
      <c r="B56" s="49" t="s">
        <v>252</v>
      </c>
      <c r="C56" s="35"/>
      <c r="D56" s="50" t="s">
        <v>253</v>
      </c>
      <c r="E56" s="51">
        <f>SUM(E51:E55)</f>
        <v>791844.77</v>
      </c>
      <c r="F56" s="51">
        <f>SUM(F51:F55)</f>
        <v>0</v>
      </c>
      <c r="G56" s="51">
        <f>SUM(G51:G55)</f>
        <v>0</v>
      </c>
      <c r="H56" s="45"/>
      <c r="I56" s="51">
        <f>SUM(I51:I55)</f>
        <v>0</v>
      </c>
      <c r="J56" s="52">
        <f>SUM(J51:J55)</f>
        <v>791844.77</v>
      </c>
      <c r="K56" s="53"/>
      <c r="L56" s="51">
        <f>SUM(L51:L55)</f>
        <v>288695.75</v>
      </c>
      <c r="M56" s="53"/>
      <c r="N56" s="51">
        <f>SUM(N51:N55)</f>
        <v>1311751.06</v>
      </c>
      <c r="O56" s="53"/>
      <c r="P56" s="51">
        <f>SUM(P51:P55)</f>
        <v>0</v>
      </c>
      <c r="Q56" s="53"/>
      <c r="R56" s="51">
        <f>SUM(R51:R55)</f>
        <v>2392291.58</v>
      </c>
      <c r="S56" s="53"/>
      <c r="T56" s="51">
        <f t="shared" ref="T56:AA56" si="57">SUM(T51:T55)</f>
        <v>791844.77</v>
      </c>
      <c r="U56" s="52">
        <f t="shared" si="57"/>
        <v>745068.12</v>
      </c>
      <c r="V56" s="51">
        <f t="shared" si="57"/>
        <v>1536912.89</v>
      </c>
      <c r="W56" s="51">
        <f t="shared" si="57"/>
        <v>288695.75</v>
      </c>
      <c r="X56" s="51">
        <f t="shared" si="57"/>
        <v>566682.94000000006</v>
      </c>
      <c r="Y56" s="51">
        <f t="shared" si="57"/>
        <v>855378.69000000006</v>
      </c>
      <c r="Z56" s="53"/>
      <c r="AA56" s="52">
        <f t="shared" si="57"/>
        <v>644295.26000000013</v>
      </c>
      <c r="AB56" s="52">
        <f>SUM(AB51:AB55)</f>
        <v>879563.03999999992</v>
      </c>
      <c r="AC56" s="52">
        <f>SUM(AC51:AC53)</f>
        <v>13054.59</v>
      </c>
      <c r="AD56" s="51">
        <f t="shared" ref="AD56" si="58">SUM(AD51:AD55)</f>
        <v>0</v>
      </c>
      <c r="AE56" s="55"/>
      <c r="AF56" s="51">
        <f t="shared" ref="AF56:AZ56" si="59">SUM(AF51:AF55)</f>
        <v>49137.8</v>
      </c>
      <c r="AG56" s="51">
        <f t="shared" si="59"/>
        <v>490015.01</v>
      </c>
      <c r="AH56" s="51">
        <f t="shared" si="59"/>
        <v>84214.93</v>
      </c>
      <c r="AI56" s="51">
        <f t="shared" si="59"/>
        <v>18722</v>
      </c>
      <c r="AJ56" s="51">
        <f t="shared" si="59"/>
        <v>2205.52</v>
      </c>
      <c r="AK56" s="51">
        <f t="shared" si="59"/>
        <v>0</v>
      </c>
      <c r="AL56" s="51">
        <f t="shared" si="59"/>
        <v>0</v>
      </c>
      <c r="AM56" s="52">
        <f t="shared" si="59"/>
        <v>644295.26000000013</v>
      </c>
      <c r="AN56" s="51">
        <f t="shared" si="59"/>
        <v>104899.01000000001</v>
      </c>
      <c r="AO56" s="51">
        <f t="shared" si="59"/>
        <v>3183.98</v>
      </c>
      <c r="AP56" s="51">
        <f t="shared" si="59"/>
        <v>0</v>
      </c>
      <c r="AQ56" s="51">
        <f t="shared" si="59"/>
        <v>0</v>
      </c>
      <c r="AR56" s="51">
        <f t="shared" si="59"/>
        <v>302254.57</v>
      </c>
      <c r="AS56" s="51">
        <f t="shared" si="59"/>
        <v>43323.91</v>
      </c>
      <c r="AT56" s="51">
        <f t="shared" si="59"/>
        <v>226176.13</v>
      </c>
      <c r="AU56" s="51">
        <f t="shared" si="59"/>
        <v>128877.65</v>
      </c>
      <c r="AV56" s="51">
        <f t="shared" si="59"/>
        <v>31834.97</v>
      </c>
      <c r="AW56" s="51">
        <f t="shared" si="59"/>
        <v>38449.770000000004</v>
      </c>
      <c r="AX56" s="51">
        <f t="shared" si="59"/>
        <v>563.04999999999995</v>
      </c>
      <c r="AY56" s="51">
        <f t="shared" si="59"/>
        <v>0</v>
      </c>
      <c r="AZ56" s="51">
        <f t="shared" si="59"/>
        <v>879563.03999999992</v>
      </c>
      <c r="BA56" s="69">
        <f t="shared" si="32"/>
        <v>4859.3100000000004</v>
      </c>
      <c r="BB56" s="51">
        <f t="shared" ref="BB56:BK56" si="60">SUM(BB51:BB53)</f>
        <v>4859.3100000000004</v>
      </c>
      <c r="BC56" s="51">
        <f t="shared" si="60"/>
        <v>0</v>
      </c>
      <c r="BD56" s="51">
        <f t="shared" si="60"/>
        <v>1367.01</v>
      </c>
      <c r="BE56" s="51">
        <f t="shared" si="60"/>
        <v>1247.3</v>
      </c>
      <c r="BF56" s="51">
        <f t="shared" si="60"/>
        <v>1426.99</v>
      </c>
      <c r="BG56" s="51">
        <f t="shared" si="60"/>
        <v>1115.05</v>
      </c>
      <c r="BH56" s="52">
        <f t="shared" si="60"/>
        <v>1261.55</v>
      </c>
      <c r="BI56" s="51">
        <f t="shared" si="60"/>
        <v>1083.01</v>
      </c>
      <c r="BJ56" s="51">
        <f t="shared" si="60"/>
        <v>694.37</v>
      </c>
      <c r="BK56" s="72">
        <f t="shared" si="60"/>
        <v>13054.59</v>
      </c>
      <c r="BL56" s="48"/>
      <c r="BM56" s="48"/>
      <c r="BN56" s="48"/>
      <c r="BO56" s="48"/>
      <c r="BP56" s="48"/>
    </row>
    <row r="57" spans="1:68" ht="22.5" x14ac:dyDescent="0.2">
      <c r="A57" s="129" t="s">
        <v>254</v>
      </c>
      <c r="B57" s="34" t="s">
        <v>255</v>
      </c>
      <c r="C57" s="35" t="s">
        <v>256</v>
      </c>
      <c r="D57" s="35" t="s">
        <v>257</v>
      </c>
      <c r="E57" s="36">
        <f>'[14]A_Modello CP FINALE'!G56</f>
        <v>12540326.539999999</v>
      </c>
      <c r="F57" s="36">
        <f>'[14]A_Modello CP FINALE'!H56</f>
        <v>0</v>
      </c>
      <c r="G57" s="36">
        <f>'[14]A_Modello CP FINALE'!I56</f>
        <v>0</v>
      </c>
      <c r="H57" s="45"/>
      <c r="I57" s="36">
        <f>'[14]A_Modello CP FINALE'!K56</f>
        <v>84017</v>
      </c>
      <c r="J57" s="38">
        <f t="shared" si="0"/>
        <v>12624343.539999999</v>
      </c>
      <c r="K57" s="61"/>
      <c r="L57" s="36">
        <f>'[14]A_Modello CP FINALE'!N56</f>
        <v>1051406.42</v>
      </c>
      <c r="M57" s="61"/>
      <c r="N57" s="36">
        <f>'[14]A_Modello CP FINALE'!P56</f>
        <v>2445821.4200000004</v>
      </c>
      <c r="O57" s="61"/>
      <c r="P57" s="36">
        <f>'[14]A_Modello CP FINALE'!R56</f>
        <v>963271.56</v>
      </c>
      <c r="Q57" s="61"/>
      <c r="R57" s="40">
        <f t="shared" si="1"/>
        <v>17084842.939999998</v>
      </c>
      <c r="S57" s="61"/>
      <c r="T57" s="41">
        <f t="shared" si="2"/>
        <v>12624343.539999999</v>
      </c>
      <c r="U57" s="36">
        <f>'[14]A_Modello CP FINALE'!W56</f>
        <v>1389214.48</v>
      </c>
      <c r="V57" s="41">
        <f t="shared" si="3"/>
        <v>14013558.02</v>
      </c>
      <c r="W57" s="42">
        <f t="shared" si="4"/>
        <v>1051406.42</v>
      </c>
      <c r="X57" s="36">
        <f>'[14]A_Modello CP FINALE'!Z56</f>
        <v>1056606.94</v>
      </c>
      <c r="Y57" s="42">
        <f t="shared" si="5"/>
        <v>2108013.36</v>
      </c>
      <c r="Z57" s="61"/>
      <c r="AA57" s="43">
        <f>AM57</f>
        <v>5708265.1700000009</v>
      </c>
      <c r="AB57" s="43">
        <f t="shared" si="30"/>
        <v>7853434.5699999994</v>
      </c>
      <c r="AC57" s="43">
        <f t="shared" ref="AC57:AC61" si="61">BK57</f>
        <v>451858.28</v>
      </c>
      <c r="AD57" s="36">
        <f>'[14]A_Modello CP FINALE'!AF56</f>
        <v>0</v>
      </c>
      <c r="AE57" s="8"/>
      <c r="AF57" s="36">
        <f>'[14]A_Modello CP FINALE'!AH56</f>
        <v>281624.70999999996</v>
      </c>
      <c r="AG57" s="36">
        <f>'[14]A_Modello CP FINALE'!AI56</f>
        <v>4467952.54</v>
      </c>
      <c r="AH57" s="36">
        <f>'[14]A_Modello CP FINALE'!AJ56</f>
        <v>767870.99</v>
      </c>
      <c r="AI57" s="36">
        <f>'[14]A_Modello CP FINALE'!AK56</f>
        <v>170706.98</v>
      </c>
      <c r="AJ57" s="36">
        <f>'[14]A_Modello CP FINALE'!AL56</f>
        <v>20109.95</v>
      </c>
      <c r="AK57" s="36">
        <f>'[14]A_Modello CP FINALE'!AM56</f>
        <v>0</v>
      </c>
      <c r="AL57" s="36">
        <f>'[14]A_Modello CP FINALE'!AN56</f>
        <v>0</v>
      </c>
      <c r="AM57" s="43">
        <f>AF57+AG57+AH57+AI57+AJ57+AK57+AL57</f>
        <v>5708265.1700000009</v>
      </c>
      <c r="AN57" s="36">
        <f>'[14]A_Modello CP FINALE'!AP56</f>
        <v>790054.72</v>
      </c>
      <c r="AO57" s="36">
        <f>'[14]A_Modello CP FINALE'!AQ56</f>
        <v>29031.49</v>
      </c>
      <c r="AP57" s="36">
        <f>'[14]A_Modello CP FINALE'!AR56</f>
        <v>0</v>
      </c>
      <c r="AQ57" s="36">
        <f>'[14]A_Modello CP FINALE'!AS56</f>
        <v>0</v>
      </c>
      <c r="AR57" s="36">
        <f>'[14]A_Modello CP FINALE'!AT56</f>
        <v>2755954.52</v>
      </c>
      <c r="AS57" s="36">
        <f>'[14]A_Modello CP FINALE'!AU56</f>
        <v>395027.03</v>
      </c>
      <c r="AT57" s="36">
        <f>'[14]A_Modello CP FINALE'!AV56</f>
        <v>2062271.93</v>
      </c>
      <c r="AU57" s="36">
        <f>'[14]A_Modello CP FINALE'!AW56</f>
        <v>1175105.26</v>
      </c>
      <c r="AV57" s="36">
        <f>'[14]A_Modello CP FINALE'!AX56</f>
        <v>290270.99</v>
      </c>
      <c r="AW57" s="36">
        <f>'[14]A_Modello CP FINALE'!AY56</f>
        <v>350584.7</v>
      </c>
      <c r="AX57" s="36">
        <f>'[14]A_Modello CP FINALE'!AZ56</f>
        <v>5133.93</v>
      </c>
      <c r="AY57" s="36">
        <f>'[14]A_Modello CP FINALE'!BA56</f>
        <v>0</v>
      </c>
      <c r="AZ57" s="59">
        <f t="shared" si="9"/>
        <v>7853434.5699999994</v>
      </c>
      <c r="BA57" s="69">
        <f t="shared" si="32"/>
        <v>168194.86</v>
      </c>
      <c r="BB57" s="36">
        <f>'[14]A_Modello CP FINALE'!BC56</f>
        <v>168194.86</v>
      </c>
      <c r="BC57" s="36">
        <f>'[14]A_Modello CP FINALE'!BE56</f>
        <v>0</v>
      </c>
      <c r="BD57" s="36">
        <f>'[14]A_Modello CP FINALE'!BF56</f>
        <v>47316.45</v>
      </c>
      <c r="BE57" s="36">
        <f>'[14]A_Modello CP FINALE'!BG56</f>
        <v>43172.73</v>
      </c>
      <c r="BF57" s="36">
        <f>'[14]A_Modello CP FINALE'!BH56</f>
        <v>49392.34</v>
      </c>
      <c r="BG57" s="36">
        <f>'[14]A_Modello CP FINALE'!BI56</f>
        <v>38595.300000000003</v>
      </c>
      <c r="BH57" s="36">
        <f>'[14]A_Modello CP FINALE'!BJ56</f>
        <v>43666.18</v>
      </c>
      <c r="BI57" s="36">
        <f>'[14]A_Modello CP FINALE'!BK56</f>
        <v>37486.080000000002</v>
      </c>
      <c r="BJ57" s="36">
        <f>'[14]A_Modello CP FINALE'!BL56</f>
        <v>24034.34</v>
      </c>
      <c r="BK57" s="70">
        <f t="shared" ref="BK57:BK61" si="62">SUM(BB57:BJ57)</f>
        <v>451858.28</v>
      </c>
      <c r="BL57" s="48"/>
      <c r="BM57" s="48"/>
      <c r="BN57" s="48"/>
      <c r="BO57" s="48"/>
      <c r="BP57" s="48"/>
    </row>
    <row r="58" spans="1:68" s="58" customFormat="1" ht="20.45" customHeight="1" x14ac:dyDescent="0.2">
      <c r="A58" s="131"/>
      <c r="B58" s="49" t="s">
        <v>258</v>
      </c>
      <c r="C58" s="35"/>
      <c r="D58" s="50" t="s">
        <v>259</v>
      </c>
      <c r="E58" s="51">
        <f>SUM(E57)</f>
        <v>12540326.539999999</v>
      </c>
      <c r="F58" s="51">
        <f t="shared" ref="F58:J58" si="63">SUM(F57)</f>
        <v>0</v>
      </c>
      <c r="G58" s="51">
        <f t="shared" si="63"/>
        <v>0</v>
      </c>
      <c r="H58" s="45"/>
      <c r="I58" s="51">
        <f t="shared" si="63"/>
        <v>84017</v>
      </c>
      <c r="J58" s="52">
        <f t="shared" si="63"/>
        <v>12624343.539999999</v>
      </c>
      <c r="K58" s="53"/>
      <c r="L58" s="51">
        <f t="shared" ref="L58:N58" si="64">SUM(L57)</f>
        <v>1051406.42</v>
      </c>
      <c r="M58" s="53"/>
      <c r="N58" s="51">
        <f t="shared" si="64"/>
        <v>2445821.4200000004</v>
      </c>
      <c r="O58" s="53"/>
      <c r="P58" s="51">
        <f t="shared" ref="P58:R58" si="65">SUM(P57)</f>
        <v>963271.56</v>
      </c>
      <c r="Q58" s="53"/>
      <c r="R58" s="51">
        <f t="shared" si="65"/>
        <v>17084842.939999998</v>
      </c>
      <c r="S58" s="53"/>
      <c r="T58" s="51">
        <f t="shared" ref="T58:Y58" si="66">SUM(T57)</f>
        <v>12624343.539999999</v>
      </c>
      <c r="U58" s="52">
        <f t="shared" si="66"/>
        <v>1389214.48</v>
      </c>
      <c r="V58" s="51">
        <f t="shared" si="66"/>
        <v>14013558.02</v>
      </c>
      <c r="W58" s="51">
        <f t="shared" si="66"/>
        <v>1051406.42</v>
      </c>
      <c r="X58" s="51">
        <f t="shared" si="66"/>
        <v>1056606.94</v>
      </c>
      <c r="Y58" s="51">
        <f t="shared" si="66"/>
        <v>2108013.36</v>
      </c>
      <c r="Z58" s="53"/>
      <c r="AA58" s="52">
        <f t="shared" ref="AA58:AD58" si="67">SUM(AA57)</f>
        <v>5708265.1700000009</v>
      </c>
      <c r="AB58" s="52">
        <f t="shared" si="67"/>
        <v>7853434.5699999994</v>
      </c>
      <c r="AC58" s="52">
        <f t="shared" si="67"/>
        <v>451858.28</v>
      </c>
      <c r="AD58" s="51">
        <f t="shared" si="67"/>
        <v>0</v>
      </c>
      <c r="AE58" s="55"/>
      <c r="AF58" s="51">
        <f t="shared" ref="AF58:BK58" si="68">SUM(AF57)</f>
        <v>281624.70999999996</v>
      </c>
      <c r="AG58" s="51">
        <f t="shared" si="68"/>
        <v>4467952.54</v>
      </c>
      <c r="AH58" s="51">
        <f t="shared" si="68"/>
        <v>767870.99</v>
      </c>
      <c r="AI58" s="51">
        <f t="shared" si="68"/>
        <v>170706.98</v>
      </c>
      <c r="AJ58" s="51">
        <f t="shared" si="68"/>
        <v>20109.95</v>
      </c>
      <c r="AK58" s="51">
        <f t="shared" si="68"/>
        <v>0</v>
      </c>
      <c r="AL58" s="51">
        <f t="shared" si="68"/>
        <v>0</v>
      </c>
      <c r="AM58" s="52">
        <f t="shared" si="68"/>
        <v>5708265.1700000009</v>
      </c>
      <c r="AN58" s="51">
        <f t="shared" si="68"/>
        <v>790054.72</v>
      </c>
      <c r="AO58" s="51">
        <f t="shared" si="68"/>
        <v>29031.49</v>
      </c>
      <c r="AP58" s="51">
        <f t="shared" si="68"/>
        <v>0</v>
      </c>
      <c r="AQ58" s="51">
        <f t="shared" si="68"/>
        <v>0</v>
      </c>
      <c r="AR58" s="51">
        <f t="shared" si="68"/>
        <v>2755954.52</v>
      </c>
      <c r="AS58" s="51">
        <f t="shared" si="68"/>
        <v>395027.03</v>
      </c>
      <c r="AT58" s="51">
        <f t="shared" si="68"/>
        <v>2062271.93</v>
      </c>
      <c r="AU58" s="51">
        <f t="shared" si="68"/>
        <v>1175105.26</v>
      </c>
      <c r="AV58" s="51">
        <f t="shared" si="68"/>
        <v>290270.99</v>
      </c>
      <c r="AW58" s="51">
        <f t="shared" si="68"/>
        <v>350584.7</v>
      </c>
      <c r="AX58" s="51">
        <f t="shared" si="68"/>
        <v>5133.93</v>
      </c>
      <c r="AY58" s="51">
        <f t="shared" si="68"/>
        <v>0</v>
      </c>
      <c r="AZ58" s="51">
        <f t="shared" si="68"/>
        <v>7853434.5699999994</v>
      </c>
      <c r="BA58" s="51">
        <f>SUM(BA57)</f>
        <v>168194.86</v>
      </c>
      <c r="BB58" s="51">
        <f t="shared" si="68"/>
        <v>168194.86</v>
      </c>
      <c r="BC58" s="51">
        <f t="shared" si="68"/>
        <v>0</v>
      </c>
      <c r="BD58" s="51">
        <f t="shared" si="68"/>
        <v>47316.45</v>
      </c>
      <c r="BE58" s="51">
        <f t="shared" si="68"/>
        <v>43172.73</v>
      </c>
      <c r="BF58" s="51">
        <f t="shared" si="68"/>
        <v>49392.34</v>
      </c>
      <c r="BG58" s="51">
        <f t="shared" si="68"/>
        <v>38595.300000000003</v>
      </c>
      <c r="BH58" s="52">
        <f t="shared" si="68"/>
        <v>43666.18</v>
      </c>
      <c r="BI58" s="51">
        <f t="shared" si="68"/>
        <v>37486.080000000002</v>
      </c>
      <c r="BJ58" s="51">
        <f t="shared" si="68"/>
        <v>24034.34</v>
      </c>
      <c r="BK58" s="72">
        <f t="shared" si="68"/>
        <v>451858.28</v>
      </c>
      <c r="BL58" s="48"/>
      <c r="BM58" s="48"/>
      <c r="BN58" s="48"/>
      <c r="BO58" s="48"/>
      <c r="BP58" s="48"/>
    </row>
    <row r="59" spans="1:68" x14ac:dyDescent="0.2">
      <c r="A59" s="129" t="s">
        <v>260</v>
      </c>
      <c r="B59" s="34" t="s">
        <v>261</v>
      </c>
      <c r="C59" s="35" t="s">
        <v>262</v>
      </c>
      <c r="D59" s="35" t="s">
        <v>263</v>
      </c>
      <c r="E59" s="36">
        <f>'[14]A_Modello CP FINALE'!G58</f>
        <v>0</v>
      </c>
      <c r="F59" s="36">
        <f>'[14]A_Modello CP FINALE'!H58</f>
        <v>0</v>
      </c>
      <c r="G59" s="36">
        <f>'[14]A_Modello CP FINALE'!I58</f>
        <v>0</v>
      </c>
      <c r="H59" s="45"/>
      <c r="I59" s="36">
        <f>'[14]A_Modello CP FINALE'!K58</f>
        <v>0</v>
      </c>
      <c r="J59" s="38">
        <f t="shared" si="0"/>
        <v>0</v>
      </c>
      <c r="K59" s="61"/>
      <c r="L59" s="36">
        <f>'[14]A_Modello CP FINALE'!N58</f>
        <v>0</v>
      </c>
      <c r="M59" s="61"/>
      <c r="N59" s="36">
        <f>'[14]A_Modello CP FINALE'!P58</f>
        <v>0</v>
      </c>
      <c r="O59" s="61"/>
      <c r="P59" s="36">
        <f>'[14]A_Modello CP FINALE'!R58</f>
        <v>7.71</v>
      </c>
      <c r="Q59" s="61"/>
      <c r="R59" s="40">
        <f t="shared" si="1"/>
        <v>7.71</v>
      </c>
      <c r="S59" s="61"/>
      <c r="T59" s="41">
        <f t="shared" si="2"/>
        <v>0</v>
      </c>
      <c r="U59" s="36">
        <f>'[14]A_Modello CP FINALE'!W58</f>
        <v>0</v>
      </c>
      <c r="V59" s="41">
        <f t="shared" si="3"/>
        <v>0</v>
      </c>
      <c r="W59" s="42">
        <f t="shared" si="4"/>
        <v>0</v>
      </c>
      <c r="X59" s="36">
        <f>'[14]A_Modello CP FINALE'!Z58</f>
        <v>0</v>
      </c>
      <c r="Y59" s="42">
        <f t="shared" si="5"/>
        <v>0</v>
      </c>
      <c r="Z59" s="61"/>
      <c r="AA59" s="43">
        <f>AM59</f>
        <v>0</v>
      </c>
      <c r="AB59" s="43">
        <f t="shared" si="30"/>
        <v>0</v>
      </c>
      <c r="AC59" s="43">
        <f t="shared" si="61"/>
        <v>0</v>
      </c>
      <c r="AD59" s="36">
        <f>'[14]A_Modello CP FINALE'!AF58</f>
        <v>0</v>
      </c>
      <c r="AE59" s="8"/>
      <c r="AF59" s="36">
        <f>'[14]A_Modello CP FINALE'!AH58</f>
        <v>0</v>
      </c>
      <c r="AG59" s="36">
        <f>'[14]A_Modello CP FINALE'!AI58</f>
        <v>0</v>
      </c>
      <c r="AH59" s="36">
        <f>'[14]A_Modello CP FINALE'!AJ58</f>
        <v>0</v>
      </c>
      <c r="AI59" s="36">
        <f>'[14]A_Modello CP FINALE'!AK58</f>
        <v>0</v>
      </c>
      <c r="AJ59" s="36">
        <f>'[14]A_Modello CP FINALE'!AL58</f>
        <v>0</v>
      </c>
      <c r="AK59" s="36">
        <f>'[14]A_Modello CP FINALE'!AM58</f>
        <v>0</v>
      </c>
      <c r="AL59" s="36">
        <f>'[14]A_Modello CP FINALE'!AN58</f>
        <v>0</v>
      </c>
      <c r="AM59" s="43">
        <f>AF59+AG59+AH59+AI59+AJ59+AK59+AL59</f>
        <v>0</v>
      </c>
      <c r="AN59" s="36">
        <f>'[14]A_Modello CP FINALE'!AP58</f>
        <v>0</v>
      </c>
      <c r="AO59" s="36">
        <f>'[14]A_Modello CP FINALE'!AQ58</f>
        <v>0</v>
      </c>
      <c r="AP59" s="36">
        <f>'[14]A_Modello CP FINALE'!AR58</f>
        <v>0</v>
      </c>
      <c r="AQ59" s="36">
        <f>'[14]A_Modello CP FINALE'!AS58</f>
        <v>0</v>
      </c>
      <c r="AR59" s="36">
        <f>'[14]A_Modello CP FINALE'!AT58</f>
        <v>0</v>
      </c>
      <c r="AS59" s="36">
        <f>'[14]A_Modello CP FINALE'!AU58</f>
        <v>0</v>
      </c>
      <c r="AT59" s="36">
        <f>'[14]A_Modello CP FINALE'!AV58</f>
        <v>0</v>
      </c>
      <c r="AU59" s="36">
        <f>'[14]A_Modello CP FINALE'!AW58</f>
        <v>0</v>
      </c>
      <c r="AV59" s="36">
        <f>'[14]A_Modello CP FINALE'!AX58</f>
        <v>0</v>
      </c>
      <c r="AW59" s="36">
        <f>'[14]A_Modello CP FINALE'!AY58</f>
        <v>0</v>
      </c>
      <c r="AX59" s="36">
        <f>'[14]A_Modello CP FINALE'!AZ58</f>
        <v>0</v>
      </c>
      <c r="AY59" s="36">
        <f>'[14]A_Modello CP FINALE'!BA58</f>
        <v>0</v>
      </c>
      <c r="AZ59" s="59">
        <f t="shared" si="9"/>
        <v>0</v>
      </c>
      <c r="BA59" s="69">
        <f t="shared" si="32"/>
        <v>0</v>
      </c>
      <c r="BB59" s="36">
        <f>'[14]A_Modello CP FINALE'!BC58</f>
        <v>0</v>
      </c>
      <c r="BC59" s="36">
        <f>'[14]A_Modello CP FINALE'!BE58</f>
        <v>0</v>
      </c>
      <c r="BD59" s="36">
        <f>'[14]A_Modello CP FINALE'!BF58</f>
        <v>0</v>
      </c>
      <c r="BE59" s="36">
        <f>'[14]A_Modello CP FINALE'!BG58</f>
        <v>0</v>
      </c>
      <c r="BF59" s="36">
        <f>'[14]A_Modello CP FINALE'!BH58</f>
        <v>0</v>
      </c>
      <c r="BG59" s="36">
        <f>'[14]A_Modello CP FINALE'!BI58</f>
        <v>0</v>
      </c>
      <c r="BH59" s="36">
        <f>'[14]A_Modello CP FINALE'!BJ58</f>
        <v>0</v>
      </c>
      <c r="BI59" s="36">
        <f>'[14]A_Modello CP FINALE'!BK58</f>
        <v>0</v>
      </c>
      <c r="BJ59" s="36">
        <f>'[14]A_Modello CP FINALE'!BL58</f>
        <v>0</v>
      </c>
      <c r="BK59" s="70">
        <f t="shared" si="62"/>
        <v>0</v>
      </c>
      <c r="BL59" s="48"/>
      <c r="BM59" s="48"/>
      <c r="BN59" s="48"/>
      <c r="BO59" s="48"/>
      <c r="BP59" s="48"/>
    </row>
    <row r="60" spans="1:68" ht="18" customHeight="1" x14ac:dyDescent="0.2">
      <c r="A60" s="131"/>
      <c r="B60" s="49" t="s">
        <v>264</v>
      </c>
      <c r="C60" s="35"/>
      <c r="D60" s="50" t="s">
        <v>265</v>
      </c>
      <c r="E60" s="51">
        <f>SUM(E59)</f>
        <v>0</v>
      </c>
      <c r="F60" s="51">
        <f t="shared" ref="F60:J62" si="69">SUM(F59)</f>
        <v>0</v>
      </c>
      <c r="G60" s="51">
        <f t="shared" si="69"/>
        <v>0</v>
      </c>
      <c r="H60" s="45"/>
      <c r="I60" s="51">
        <f t="shared" si="69"/>
        <v>0</v>
      </c>
      <c r="J60" s="52">
        <f t="shared" si="69"/>
        <v>0</v>
      </c>
      <c r="K60" s="53"/>
      <c r="L60" s="51">
        <f t="shared" ref="L60:N60" si="70">SUM(L59)</f>
        <v>0</v>
      </c>
      <c r="M60" s="53"/>
      <c r="N60" s="51">
        <f t="shared" si="70"/>
        <v>0</v>
      </c>
      <c r="O60" s="53"/>
      <c r="P60" s="51">
        <f t="shared" ref="P60:AD60" si="71">SUM(P59)</f>
        <v>7.71</v>
      </c>
      <c r="Q60" s="53"/>
      <c r="R60" s="51">
        <f t="shared" si="71"/>
        <v>7.71</v>
      </c>
      <c r="S60" s="53"/>
      <c r="T60" s="51">
        <f t="shared" si="71"/>
        <v>0</v>
      </c>
      <c r="U60" s="52">
        <f t="shared" si="71"/>
        <v>0</v>
      </c>
      <c r="V60" s="51">
        <f t="shared" si="71"/>
        <v>0</v>
      </c>
      <c r="W60" s="51">
        <f t="shared" si="71"/>
        <v>0</v>
      </c>
      <c r="X60" s="51">
        <f t="shared" si="71"/>
        <v>0</v>
      </c>
      <c r="Y60" s="51">
        <f t="shared" si="71"/>
        <v>0</v>
      </c>
      <c r="Z60" s="53"/>
      <c r="AA60" s="52">
        <f t="shared" si="71"/>
        <v>0</v>
      </c>
      <c r="AB60" s="52">
        <f t="shared" si="71"/>
        <v>0</v>
      </c>
      <c r="AC60" s="52">
        <f t="shared" si="71"/>
        <v>0</v>
      </c>
      <c r="AD60" s="51">
        <f t="shared" si="71"/>
        <v>0</v>
      </c>
      <c r="AE60" s="8"/>
      <c r="AF60" s="51">
        <f t="shared" ref="AF60:BK60" si="72">SUM(AF59)</f>
        <v>0</v>
      </c>
      <c r="AG60" s="51">
        <f t="shared" si="72"/>
        <v>0</v>
      </c>
      <c r="AH60" s="51">
        <f t="shared" si="72"/>
        <v>0</v>
      </c>
      <c r="AI60" s="51">
        <f t="shared" si="72"/>
        <v>0</v>
      </c>
      <c r="AJ60" s="51">
        <f t="shared" si="72"/>
        <v>0</v>
      </c>
      <c r="AK60" s="51">
        <f t="shared" si="72"/>
        <v>0</v>
      </c>
      <c r="AL60" s="51">
        <f t="shared" si="72"/>
        <v>0</v>
      </c>
      <c r="AM60" s="52">
        <f t="shared" si="72"/>
        <v>0</v>
      </c>
      <c r="AN60" s="51">
        <f t="shared" si="72"/>
        <v>0</v>
      </c>
      <c r="AO60" s="51">
        <f t="shared" si="72"/>
        <v>0</v>
      </c>
      <c r="AP60" s="51">
        <f t="shared" si="72"/>
        <v>0</v>
      </c>
      <c r="AQ60" s="51">
        <f t="shared" si="72"/>
        <v>0</v>
      </c>
      <c r="AR60" s="51">
        <f t="shared" si="72"/>
        <v>0</v>
      </c>
      <c r="AS60" s="51">
        <f t="shared" si="72"/>
        <v>0</v>
      </c>
      <c r="AT60" s="51">
        <f t="shared" si="72"/>
        <v>0</v>
      </c>
      <c r="AU60" s="51">
        <f t="shared" si="72"/>
        <v>0</v>
      </c>
      <c r="AV60" s="51">
        <f t="shared" si="72"/>
        <v>0</v>
      </c>
      <c r="AW60" s="51">
        <f t="shared" si="72"/>
        <v>0</v>
      </c>
      <c r="AX60" s="51">
        <f t="shared" si="72"/>
        <v>0</v>
      </c>
      <c r="AY60" s="51">
        <f t="shared" si="72"/>
        <v>0</v>
      </c>
      <c r="AZ60" s="51">
        <f t="shared" si="72"/>
        <v>0</v>
      </c>
      <c r="BA60" s="51">
        <f t="shared" si="72"/>
        <v>0</v>
      </c>
      <c r="BB60" s="51">
        <f t="shared" si="72"/>
        <v>0</v>
      </c>
      <c r="BC60" s="51">
        <f t="shared" si="72"/>
        <v>0</v>
      </c>
      <c r="BD60" s="51">
        <f t="shared" si="72"/>
        <v>0</v>
      </c>
      <c r="BE60" s="51">
        <f t="shared" si="72"/>
        <v>0</v>
      </c>
      <c r="BF60" s="51">
        <f t="shared" si="72"/>
        <v>0</v>
      </c>
      <c r="BG60" s="51">
        <f t="shared" si="72"/>
        <v>0</v>
      </c>
      <c r="BH60" s="52">
        <f t="shared" si="72"/>
        <v>0</v>
      </c>
      <c r="BI60" s="51">
        <f t="shared" si="72"/>
        <v>0</v>
      </c>
      <c r="BJ60" s="51">
        <f t="shared" si="72"/>
        <v>0</v>
      </c>
      <c r="BK60" s="72">
        <f t="shared" si="72"/>
        <v>0</v>
      </c>
      <c r="BL60" s="48"/>
      <c r="BM60" s="48"/>
      <c r="BN60" s="48"/>
      <c r="BO60" s="48"/>
      <c r="BP60" s="48"/>
    </row>
    <row r="61" spans="1:68" x14ac:dyDescent="0.2">
      <c r="A61" s="129" t="s">
        <v>266</v>
      </c>
      <c r="B61" s="34" t="s">
        <v>267</v>
      </c>
      <c r="C61" s="35" t="s">
        <v>268</v>
      </c>
      <c r="D61" s="35" t="s">
        <v>269</v>
      </c>
      <c r="E61" s="36">
        <f>'[14]A_Modello CP FINALE'!G60</f>
        <v>0</v>
      </c>
      <c r="F61" s="36">
        <f>'[14]A_Modello CP FINALE'!H60</f>
        <v>0</v>
      </c>
      <c r="G61" s="36">
        <f>'[14]A_Modello CP FINALE'!I60</f>
        <v>0</v>
      </c>
      <c r="H61" s="45"/>
      <c r="I61" s="36">
        <f>'[14]A_Modello CP FINALE'!K60</f>
        <v>0</v>
      </c>
      <c r="J61" s="38">
        <f t="shared" si="0"/>
        <v>0</v>
      </c>
      <c r="K61" s="61"/>
      <c r="L61" s="36">
        <f>'[14]A_Modello CP FINALE'!N60</f>
        <v>0</v>
      </c>
      <c r="M61" s="61"/>
      <c r="N61" s="36">
        <f>'[14]A_Modello CP FINALE'!P60</f>
        <v>21888.6</v>
      </c>
      <c r="O61" s="61"/>
      <c r="P61" s="36">
        <f>'[14]A_Modello CP FINALE'!R60</f>
        <v>8935330.3300000001</v>
      </c>
      <c r="Q61" s="61"/>
      <c r="R61" s="40">
        <f t="shared" si="1"/>
        <v>8957218.9299999997</v>
      </c>
      <c r="S61" s="61"/>
      <c r="T61" s="41">
        <f t="shared" si="2"/>
        <v>0</v>
      </c>
      <c r="U61" s="36">
        <f>'[14]A_Modello CP FINALE'!W60</f>
        <v>12432.62</v>
      </c>
      <c r="V61" s="41">
        <f t="shared" si="3"/>
        <v>12432.62</v>
      </c>
      <c r="W61" s="42">
        <f t="shared" si="4"/>
        <v>0</v>
      </c>
      <c r="X61" s="36">
        <f>'[14]A_Modello CP FINALE'!Z60</f>
        <v>9455.98</v>
      </c>
      <c r="Y61" s="42">
        <f t="shared" si="5"/>
        <v>9455.98</v>
      </c>
      <c r="Z61" s="61"/>
      <c r="AA61" s="43">
        <f>AM61</f>
        <v>5064.29</v>
      </c>
      <c r="AB61" s="43">
        <f t="shared" si="30"/>
        <v>6967.4499999999989</v>
      </c>
      <c r="AC61" s="43">
        <f t="shared" si="61"/>
        <v>400.88</v>
      </c>
      <c r="AD61" s="36">
        <f>'[14]A_Modello CP FINALE'!AF60</f>
        <v>0</v>
      </c>
      <c r="AE61" s="8"/>
      <c r="AF61" s="36">
        <f>'[14]A_Modello CP FINALE'!AH60</f>
        <v>249.85999999999999</v>
      </c>
      <c r="AG61" s="36">
        <f>'[14]A_Modello CP FINALE'!AI60</f>
        <v>3963.9</v>
      </c>
      <c r="AH61" s="36">
        <f>'[14]A_Modello CP FINALE'!AJ60</f>
        <v>681.24</v>
      </c>
      <c r="AI61" s="36">
        <f>'[14]A_Modello CP FINALE'!AK60</f>
        <v>151.44999999999999</v>
      </c>
      <c r="AJ61" s="36">
        <f>'[14]A_Modello CP FINALE'!AL60</f>
        <v>17.84</v>
      </c>
      <c r="AK61" s="36">
        <f>'[14]A_Modello CP FINALE'!AM60</f>
        <v>0</v>
      </c>
      <c r="AL61" s="36">
        <f>'[14]A_Modello CP FINALE'!AN60</f>
        <v>0</v>
      </c>
      <c r="AM61" s="43">
        <f>AF61+AG61+AH61+AI61+AJ61+AK61+AL61</f>
        <v>5064.29</v>
      </c>
      <c r="AN61" s="36">
        <f>'[14]A_Modello CP FINALE'!AP60</f>
        <v>700.93</v>
      </c>
      <c r="AO61" s="36">
        <f>'[14]A_Modello CP FINALE'!AQ60</f>
        <v>25.76</v>
      </c>
      <c r="AP61" s="36">
        <f>'[14]A_Modello CP FINALE'!AR60</f>
        <v>0</v>
      </c>
      <c r="AQ61" s="36">
        <f>'[14]A_Modello CP FINALE'!AS60</f>
        <v>0</v>
      </c>
      <c r="AR61" s="36">
        <f>'[14]A_Modello CP FINALE'!AT60</f>
        <v>2445.04</v>
      </c>
      <c r="AS61" s="36">
        <f>'[14]A_Modello CP FINALE'!AU60</f>
        <v>350.46</v>
      </c>
      <c r="AT61" s="36">
        <f>'[14]A_Modello CP FINALE'!AV60</f>
        <v>1829.62</v>
      </c>
      <c r="AU61" s="36">
        <f>'[14]A_Modello CP FINALE'!AW60</f>
        <v>1042.54</v>
      </c>
      <c r="AV61" s="36">
        <f>'[14]A_Modello CP FINALE'!AX60</f>
        <v>257.52</v>
      </c>
      <c r="AW61" s="36">
        <f>'[14]A_Modello CP FINALE'!AY60</f>
        <v>311.02999999999997</v>
      </c>
      <c r="AX61" s="36">
        <f>'[14]A_Modello CP FINALE'!AZ60</f>
        <v>4.55</v>
      </c>
      <c r="AY61" s="36">
        <f>'[14]A_Modello CP FINALE'!BA60</f>
        <v>0</v>
      </c>
      <c r="AZ61" s="59">
        <f t="shared" si="9"/>
        <v>6967.4499999999989</v>
      </c>
      <c r="BA61" s="69">
        <f t="shared" si="32"/>
        <v>149.22</v>
      </c>
      <c r="BB61" s="36">
        <f>'[14]A_Modello CP FINALE'!BC60</f>
        <v>149.22</v>
      </c>
      <c r="BC61" s="36">
        <f>'[14]A_Modello CP FINALE'!BE60</f>
        <v>0</v>
      </c>
      <c r="BD61" s="36">
        <f>'[14]A_Modello CP FINALE'!BF60</f>
        <v>41.98</v>
      </c>
      <c r="BE61" s="36">
        <f>'[14]A_Modello CP FINALE'!BG60</f>
        <v>38.299999999999997</v>
      </c>
      <c r="BF61" s="36">
        <f>'[14]A_Modello CP FINALE'!BH60</f>
        <v>43.82</v>
      </c>
      <c r="BG61" s="36">
        <f>'[14]A_Modello CP FINALE'!BI60</f>
        <v>34.24</v>
      </c>
      <c r="BH61" s="36">
        <f>'[14]A_Modello CP FINALE'!BJ60</f>
        <v>38.74</v>
      </c>
      <c r="BI61" s="36">
        <f>'[14]A_Modello CP FINALE'!BK60</f>
        <v>33.26</v>
      </c>
      <c r="BJ61" s="36">
        <f>'[14]A_Modello CP FINALE'!BL60</f>
        <v>21.32</v>
      </c>
      <c r="BK61" s="70">
        <f t="shared" si="62"/>
        <v>400.88</v>
      </c>
      <c r="BL61" s="48"/>
      <c r="BM61" s="48"/>
      <c r="BN61" s="48"/>
      <c r="BO61" s="48"/>
      <c r="BP61" s="48"/>
    </row>
    <row r="62" spans="1:68" s="58" customFormat="1" ht="23.1" customHeight="1" x14ac:dyDescent="0.2">
      <c r="A62" s="131"/>
      <c r="B62" s="49" t="s">
        <v>270</v>
      </c>
      <c r="C62" s="35"/>
      <c r="D62" s="50" t="s">
        <v>271</v>
      </c>
      <c r="E62" s="51">
        <f>SUM(E61)</f>
        <v>0</v>
      </c>
      <c r="F62" s="51">
        <f t="shared" ref="F62:G62" si="73">SUM(F61)</f>
        <v>0</v>
      </c>
      <c r="G62" s="51">
        <f t="shared" si="73"/>
        <v>0</v>
      </c>
      <c r="H62" s="45"/>
      <c r="I62" s="51">
        <f t="shared" si="69"/>
        <v>0</v>
      </c>
      <c r="J62" s="38">
        <f t="shared" si="0"/>
        <v>0</v>
      </c>
      <c r="K62" s="53"/>
      <c r="L62" s="51">
        <f>SUM(L61)</f>
        <v>0</v>
      </c>
      <c r="M62" s="53"/>
      <c r="N62" s="51">
        <f>SUM(N61)</f>
        <v>21888.6</v>
      </c>
      <c r="O62" s="53"/>
      <c r="P62" s="51">
        <f t="shared" ref="P62:AD62" si="74">SUM(P61)</f>
        <v>8935330.3300000001</v>
      </c>
      <c r="Q62" s="53"/>
      <c r="R62" s="51">
        <f t="shared" si="74"/>
        <v>8957218.9299999997</v>
      </c>
      <c r="S62" s="53"/>
      <c r="T62" s="51">
        <f t="shared" si="74"/>
        <v>0</v>
      </c>
      <c r="U62" s="52">
        <f t="shared" si="74"/>
        <v>12432.62</v>
      </c>
      <c r="V62" s="51">
        <f t="shared" si="74"/>
        <v>12432.62</v>
      </c>
      <c r="W62" s="51">
        <f t="shared" si="74"/>
        <v>0</v>
      </c>
      <c r="X62" s="51">
        <f t="shared" si="74"/>
        <v>9455.98</v>
      </c>
      <c r="Y62" s="51">
        <f t="shared" si="74"/>
        <v>9455.98</v>
      </c>
      <c r="Z62" s="53"/>
      <c r="AA62" s="52">
        <f t="shared" si="74"/>
        <v>5064.29</v>
      </c>
      <c r="AB62" s="52">
        <f t="shared" si="74"/>
        <v>6967.4499999999989</v>
      </c>
      <c r="AC62" s="52">
        <f t="shared" si="74"/>
        <v>400.88</v>
      </c>
      <c r="AD62" s="51">
        <f t="shared" si="74"/>
        <v>0</v>
      </c>
      <c r="AE62" s="55"/>
      <c r="AF62" s="51">
        <f t="shared" ref="AF62:BK62" si="75">SUM(AF61)</f>
        <v>249.85999999999999</v>
      </c>
      <c r="AG62" s="51">
        <f t="shared" si="75"/>
        <v>3963.9</v>
      </c>
      <c r="AH62" s="51">
        <f t="shared" si="75"/>
        <v>681.24</v>
      </c>
      <c r="AI62" s="51">
        <f t="shared" si="75"/>
        <v>151.44999999999999</v>
      </c>
      <c r="AJ62" s="51">
        <f t="shared" si="75"/>
        <v>17.84</v>
      </c>
      <c r="AK62" s="51">
        <f t="shared" si="75"/>
        <v>0</v>
      </c>
      <c r="AL62" s="51">
        <f t="shared" si="75"/>
        <v>0</v>
      </c>
      <c r="AM62" s="52">
        <f t="shared" si="75"/>
        <v>5064.29</v>
      </c>
      <c r="AN62" s="51">
        <f t="shared" si="75"/>
        <v>700.93</v>
      </c>
      <c r="AO62" s="51">
        <f t="shared" si="75"/>
        <v>25.76</v>
      </c>
      <c r="AP62" s="51">
        <f t="shared" si="75"/>
        <v>0</v>
      </c>
      <c r="AQ62" s="51">
        <f t="shared" si="75"/>
        <v>0</v>
      </c>
      <c r="AR62" s="51">
        <f t="shared" si="75"/>
        <v>2445.04</v>
      </c>
      <c r="AS62" s="51">
        <f t="shared" si="75"/>
        <v>350.46</v>
      </c>
      <c r="AT62" s="51">
        <f t="shared" si="75"/>
        <v>1829.62</v>
      </c>
      <c r="AU62" s="51">
        <f t="shared" si="75"/>
        <v>1042.54</v>
      </c>
      <c r="AV62" s="51">
        <f t="shared" si="75"/>
        <v>257.52</v>
      </c>
      <c r="AW62" s="51">
        <f t="shared" si="75"/>
        <v>311.02999999999997</v>
      </c>
      <c r="AX62" s="51">
        <f t="shared" si="75"/>
        <v>4.55</v>
      </c>
      <c r="AY62" s="51">
        <f t="shared" si="75"/>
        <v>0</v>
      </c>
      <c r="AZ62" s="51">
        <f t="shared" si="75"/>
        <v>6967.4499999999989</v>
      </c>
      <c r="BA62" s="51">
        <f t="shared" si="75"/>
        <v>149.22</v>
      </c>
      <c r="BB62" s="51">
        <f t="shared" si="75"/>
        <v>149.22</v>
      </c>
      <c r="BC62" s="51">
        <f t="shared" si="75"/>
        <v>0</v>
      </c>
      <c r="BD62" s="51">
        <f t="shared" si="75"/>
        <v>41.98</v>
      </c>
      <c r="BE62" s="51">
        <f t="shared" si="75"/>
        <v>38.299999999999997</v>
      </c>
      <c r="BF62" s="51">
        <f t="shared" si="75"/>
        <v>43.82</v>
      </c>
      <c r="BG62" s="51">
        <f t="shared" si="75"/>
        <v>34.24</v>
      </c>
      <c r="BH62" s="52">
        <f t="shared" si="75"/>
        <v>38.74</v>
      </c>
      <c r="BI62" s="51">
        <f t="shared" si="75"/>
        <v>33.26</v>
      </c>
      <c r="BJ62" s="51">
        <f t="shared" si="75"/>
        <v>21.32</v>
      </c>
      <c r="BK62" s="72">
        <f t="shared" si="75"/>
        <v>400.88</v>
      </c>
      <c r="BL62" s="48"/>
      <c r="BM62" s="48"/>
      <c r="BN62" s="48"/>
      <c r="BO62" s="48"/>
      <c r="BP62" s="48"/>
    </row>
    <row r="63" spans="1:68" s="58" customFormat="1" ht="45" x14ac:dyDescent="0.2">
      <c r="A63" s="71" t="s">
        <v>272</v>
      </c>
      <c r="B63" s="49" t="s">
        <v>273</v>
      </c>
      <c r="C63" s="35"/>
      <c r="D63" s="50" t="s">
        <v>274</v>
      </c>
      <c r="E63" s="75">
        <f>E50+E56+E58+E60+E62</f>
        <v>13332171.309999999</v>
      </c>
      <c r="F63" s="75">
        <f t="shared" ref="F63:J63" si="76">F50+F56+F58+F60+F62</f>
        <v>0</v>
      </c>
      <c r="G63" s="75">
        <f t="shared" si="76"/>
        <v>0</v>
      </c>
      <c r="H63" s="45"/>
      <c r="I63" s="75">
        <f t="shared" si="76"/>
        <v>84017</v>
      </c>
      <c r="J63" s="76">
        <f t="shared" si="76"/>
        <v>13416188.309999999</v>
      </c>
      <c r="K63" s="53"/>
      <c r="L63" s="75">
        <f t="shared" ref="L63:N63" si="77">L50+L56+L58+L60+L62</f>
        <v>1340102.17</v>
      </c>
      <c r="M63" s="53"/>
      <c r="N63" s="75">
        <f t="shared" si="77"/>
        <v>6054970.2199999997</v>
      </c>
      <c r="O63" s="53"/>
      <c r="P63" s="75">
        <f t="shared" ref="P63:AD63" si="78">P50+P56+P58+P60+P62</f>
        <v>9898609.5999999996</v>
      </c>
      <c r="Q63" s="53"/>
      <c r="R63" s="75">
        <f t="shared" si="78"/>
        <v>30709870.299999997</v>
      </c>
      <c r="S63" s="53"/>
      <c r="T63" s="75">
        <f t="shared" si="78"/>
        <v>13416188.309999999</v>
      </c>
      <c r="U63" s="76">
        <f t="shared" si="78"/>
        <v>3439193.1700000004</v>
      </c>
      <c r="V63" s="75">
        <f t="shared" si="78"/>
        <v>16855381.48</v>
      </c>
      <c r="W63" s="75">
        <f t="shared" si="78"/>
        <v>1340102.17</v>
      </c>
      <c r="X63" s="75">
        <f t="shared" si="78"/>
        <v>2615777.0500000003</v>
      </c>
      <c r="Y63" s="75">
        <f t="shared" si="78"/>
        <v>3955879.22</v>
      </c>
      <c r="Z63" s="53"/>
      <c r="AA63" s="76">
        <f t="shared" si="78"/>
        <v>6884101.080000001</v>
      </c>
      <c r="AB63" s="76">
        <f t="shared" si="78"/>
        <v>9464291.5199999996</v>
      </c>
      <c r="AC63" s="76">
        <f t="shared" si="78"/>
        <v>506988.88</v>
      </c>
      <c r="AD63" s="75">
        <f t="shared" si="78"/>
        <v>0</v>
      </c>
      <c r="AE63" s="55"/>
      <c r="AF63" s="75">
        <f t="shared" ref="AF63:BK63" si="79">AF50+AF56+AF58+AF60+AF62</f>
        <v>356986.78999999992</v>
      </c>
      <c r="AG63" s="75">
        <f t="shared" si="79"/>
        <v>5374013.1000000006</v>
      </c>
      <c r="AH63" s="75">
        <f t="shared" si="79"/>
        <v>923588.31</v>
      </c>
      <c r="AI63" s="75">
        <f t="shared" si="79"/>
        <v>205324.82</v>
      </c>
      <c r="AJ63" s="75">
        <f t="shared" si="79"/>
        <v>24188.06</v>
      </c>
      <c r="AK63" s="75">
        <f t="shared" si="79"/>
        <v>0</v>
      </c>
      <c r="AL63" s="75">
        <f t="shared" si="79"/>
        <v>0</v>
      </c>
      <c r="AM63" s="76">
        <f t="shared" si="79"/>
        <v>6884101.080000001</v>
      </c>
      <c r="AN63" s="75">
        <f t="shared" si="79"/>
        <v>968521.83</v>
      </c>
      <c r="AO63" s="75">
        <f t="shared" si="79"/>
        <v>34918.82</v>
      </c>
      <c r="AP63" s="75">
        <f t="shared" si="79"/>
        <v>0</v>
      </c>
      <c r="AQ63" s="75">
        <f t="shared" si="79"/>
        <v>0</v>
      </c>
      <c r="AR63" s="75">
        <f t="shared" si="79"/>
        <v>3314837.29</v>
      </c>
      <c r="AS63" s="75">
        <f t="shared" si="79"/>
        <v>475134.95</v>
      </c>
      <c r="AT63" s="75">
        <f t="shared" si="79"/>
        <v>2480482.12</v>
      </c>
      <c r="AU63" s="75">
        <f t="shared" si="79"/>
        <v>1413406.03</v>
      </c>
      <c r="AV63" s="75">
        <f t="shared" si="79"/>
        <v>349135.33</v>
      </c>
      <c r="AW63" s="75">
        <f t="shared" si="79"/>
        <v>421680.11000000004</v>
      </c>
      <c r="AX63" s="75">
        <f t="shared" si="79"/>
        <v>6175.04</v>
      </c>
      <c r="AY63" s="75">
        <f t="shared" si="79"/>
        <v>0</v>
      </c>
      <c r="AZ63" s="75">
        <f t="shared" si="79"/>
        <v>9464291.5199999996</v>
      </c>
      <c r="BA63" s="75">
        <f t="shared" si="79"/>
        <v>188716.06999999998</v>
      </c>
      <c r="BB63" s="75">
        <f t="shared" si="79"/>
        <v>188716.06999999998</v>
      </c>
      <c r="BC63" s="75">
        <f t="shared" si="79"/>
        <v>0</v>
      </c>
      <c r="BD63" s="75">
        <f t="shared" si="79"/>
        <v>53089.46</v>
      </c>
      <c r="BE63" s="75">
        <f t="shared" si="79"/>
        <v>48440.180000000008</v>
      </c>
      <c r="BF63" s="75">
        <f t="shared" si="79"/>
        <v>55418.64</v>
      </c>
      <c r="BG63" s="75">
        <f t="shared" si="79"/>
        <v>43304.26</v>
      </c>
      <c r="BH63" s="76">
        <f t="shared" si="79"/>
        <v>48993.829999999994</v>
      </c>
      <c r="BI63" s="75">
        <f t="shared" si="79"/>
        <v>42059.710000000006</v>
      </c>
      <c r="BJ63" s="75">
        <f t="shared" si="79"/>
        <v>26966.73</v>
      </c>
      <c r="BK63" s="77">
        <f t="shared" si="79"/>
        <v>506988.88</v>
      </c>
      <c r="BL63" s="48"/>
      <c r="BM63" s="48"/>
      <c r="BN63" s="48"/>
      <c r="BO63" s="48"/>
      <c r="BP63" s="48"/>
    </row>
    <row r="64" spans="1:68" s="58" customFormat="1" ht="33.75" x14ac:dyDescent="0.2">
      <c r="A64" s="129" t="s">
        <v>275</v>
      </c>
      <c r="B64" s="34" t="s">
        <v>276</v>
      </c>
      <c r="C64" s="35" t="s">
        <v>120</v>
      </c>
      <c r="D64" s="35" t="s">
        <v>277</v>
      </c>
      <c r="E64" s="36">
        <f>'[14]A_Modello CP FINALE'!G63</f>
        <v>7644010.2599999998</v>
      </c>
      <c r="F64" s="36">
        <f>'[14]A_Modello CP FINALE'!H63</f>
        <v>0</v>
      </c>
      <c r="G64" s="36">
        <f>'[14]A_Modello CP FINALE'!I63</f>
        <v>1857709.88</v>
      </c>
      <c r="H64" s="45"/>
      <c r="I64" s="36">
        <f>'[14]A_Modello CP FINALE'!K63</f>
        <v>0</v>
      </c>
      <c r="J64" s="38">
        <f t="shared" si="0"/>
        <v>9501720.1400000006</v>
      </c>
      <c r="K64" s="53"/>
      <c r="L64" s="36">
        <f>'[14]A_Modello CP FINALE'!N63</f>
        <v>0</v>
      </c>
      <c r="M64" s="53"/>
      <c r="N64" s="36">
        <f>'[14]A_Modello CP FINALE'!P63</f>
        <v>0</v>
      </c>
      <c r="O64" s="53"/>
      <c r="P64" s="36">
        <f>'[14]A_Modello CP FINALE'!R63</f>
        <v>-9501720.1400000006</v>
      </c>
      <c r="Q64" s="53"/>
      <c r="R64" s="40">
        <f t="shared" si="1"/>
        <v>0</v>
      </c>
      <c r="S64" s="53"/>
      <c r="T64" s="41">
        <f t="shared" si="2"/>
        <v>9501720.1400000006</v>
      </c>
      <c r="U64" s="36">
        <f>'[14]A_Modello CP FINALE'!W63</f>
        <v>0</v>
      </c>
      <c r="V64" s="41">
        <f t="shared" si="3"/>
        <v>9501720.1400000006</v>
      </c>
      <c r="W64" s="42">
        <f t="shared" si="4"/>
        <v>0</v>
      </c>
      <c r="X64" s="36">
        <f>'[14]A_Modello CP FINALE'!Z63</f>
        <v>0</v>
      </c>
      <c r="Y64" s="42">
        <f t="shared" si="5"/>
        <v>0</v>
      </c>
      <c r="Z64" s="53"/>
      <c r="AA64" s="43">
        <f>AM64</f>
        <v>4023607.25</v>
      </c>
      <c r="AB64" s="43">
        <f t="shared" si="30"/>
        <v>5478112.8900000006</v>
      </c>
      <c r="AC64" s="54"/>
      <c r="AD64" s="36">
        <f>'[14]A_Modello CP FINALE'!AF63</f>
        <v>0</v>
      </c>
      <c r="AE64" s="55"/>
      <c r="AF64" s="36">
        <f>'[14]A_Modello CP FINALE'!AH63</f>
        <v>344140.64</v>
      </c>
      <c r="AG64" s="36">
        <f>'[14]A_Modello CP FINALE'!AI63</f>
        <v>3029440.1</v>
      </c>
      <c r="AH64" s="36">
        <f>'[14]A_Modello CP FINALE'!AJ63</f>
        <v>520645.45</v>
      </c>
      <c r="AI64" s="36">
        <f>'[14]A_Modello CP FINALE'!AK63</f>
        <v>115745.76</v>
      </c>
      <c r="AJ64" s="36">
        <f>'[14]A_Modello CP FINALE'!AL63</f>
        <v>13635.3</v>
      </c>
      <c r="AK64" s="36">
        <f>'[14]A_Modello CP FINALE'!AM63</f>
        <v>0</v>
      </c>
      <c r="AL64" s="36">
        <f>'[14]A_Modello CP FINALE'!AN63</f>
        <v>0</v>
      </c>
      <c r="AM64" s="43">
        <f>AF64+AG64+AH64+AI64+AJ64+AK64+AL64</f>
        <v>4023607.25</v>
      </c>
      <c r="AN64" s="36">
        <f>'[14]A_Modello CP FINALE'!AP63</f>
        <v>688875.30999999994</v>
      </c>
      <c r="AO64" s="36">
        <f>'[14]A_Modello CP FINALE'!AQ63</f>
        <v>19684.45</v>
      </c>
      <c r="AP64" s="36">
        <f>'[14]A_Modello CP FINALE'!AR63</f>
        <v>0</v>
      </c>
      <c r="AQ64" s="36">
        <f>'[14]A_Modello CP FINALE'!AS63</f>
        <v>0</v>
      </c>
      <c r="AR64" s="36">
        <f>'[14]A_Modello CP FINALE'!AT63</f>
        <v>1868640.97</v>
      </c>
      <c r="AS64" s="36">
        <f>'[14]A_Modello CP FINALE'!AU63</f>
        <v>267843.20000000001</v>
      </c>
      <c r="AT64" s="36">
        <f>'[14]A_Modello CP FINALE'!AV63</f>
        <v>1398298.04</v>
      </c>
      <c r="AU64" s="36">
        <f>'[14]A_Modello CP FINALE'!AW63</f>
        <v>796765.63</v>
      </c>
      <c r="AV64" s="36">
        <f>'[14]A_Modello CP FINALE'!AX63</f>
        <v>196814.66</v>
      </c>
      <c r="AW64" s="36">
        <f>'[14]A_Modello CP FINALE'!AY63</f>
        <v>237709.63</v>
      </c>
      <c r="AX64" s="36">
        <f>'[14]A_Modello CP FINALE'!AZ63</f>
        <v>3481</v>
      </c>
      <c r="AY64" s="36">
        <f>'[14]A_Modello CP FINALE'!BA63</f>
        <v>0</v>
      </c>
      <c r="AZ64" s="59">
        <f>SUM(AN64:AY64)</f>
        <v>5478112.8900000006</v>
      </c>
      <c r="BA64" s="45"/>
      <c r="BB64" s="46"/>
      <c r="BC64" s="56"/>
      <c r="BD64" s="56"/>
      <c r="BE64" s="46"/>
      <c r="BF64" s="46"/>
      <c r="BG64" s="56"/>
      <c r="BH64" s="57"/>
      <c r="BI64" s="46"/>
      <c r="BJ64" s="46"/>
      <c r="BK64" s="47"/>
      <c r="BL64" s="48"/>
      <c r="BM64" s="48"/>
      <c r="BN64" s="48"/>
      <c r="BO64" s="48"/>
      <c r="BP64" s="48"/>
    </row>
    <row r="65" spans="1:68" s="58" customFormat="1" ht="33.75" x14ac:dyDescent="0.2">
      <c r="A65" s="130"/>
      <c r="B65" s="34" t="s">
        <v>278</v>
      </c>
      <c r="C65" s="35" t="s">
        <v>120</v>
      </c>
      <c r="D65" s="35" t="s">
        <v>279</v>
      </c>
      <c r="E65" s="36">
        <f>'[14]A_Modello CP FINALE'!G64</f>
        <v>0</v>
      </c>
      <c r="F65" s="36">
        <f>'[14]A_Modello CP FINALE'!H64</f>
        <v>0</v>
      </c>
      <c r="G65" s="36">
        <f>'[14]A_Modello CP FINALE'!I64</f>
        <v>0</v>
      </c>
      <c r="H65" s="45"/>
      <c r="I65" s="36">
        <f>'[14]A_Modello CP FINALE'!K64</f>
        <v>0</v>
      </c>
      <c r="J65" s="38">
        <f t="shared" si="0"/>
        <v>0</v>
      </c>
      <c r="K65" s="53"/>
      <c r="L65" s="36">
        <f>'[14]A_Modello CP FINALE'!N64</f>
        <v>0</v>
      </c>
      <c r="M65" s="53"/>
      <c r="N65" s="36">
        <f>'[14]A_Modello CP FINALE'!P64</f>
        <v>0</v>
      </c>
      <c r="O65" s="53"/>
      <c r="P65" s="36">
        <f>'[14]A_Modello CP FINALE'!R64</f>
        <v>0</v>
      </c>
      <c r="Q65" s="53"/>
      <c r="R65" s="40">
        <f t="shared" si="1"/>
        <v>0</v>
      </c>
      <c r="S65" s="53"/>
      <c r="T65" s="41">
        <f t="shared" si="2"/>
        <v>0</v>
      </c>
      <c r="U65" s="36">
        <f>'[14]A_Modello CP FINALE'!W64</f>
        <v>0</v>
      </c>
      <c r="V65" s="41">
        <f t="shared" si="3"/>
        <v>0</v>
      </c>
      <c r="W65" s="42">
        <f t="shared" si="4"/>
        <v>0</v>
      </c>
      <c r="X65" s="36">
        <f>'[14]A_Modello CP FINALE'!Z64</f>
        <v>0</v>
      </c>
      <c r="Y65" s="42">
        <f t="shared" si="5"/>
        <v>0</v>
      </c>
      <c r="Z65" s="53"/>
      <c r="AA65" s="43">
        <f>AM65</f>
        <v>0</v>
      </c>
      <c r="AB65" s="43">
        <f t="shared" si="30"/>
        <v>0</v>
      </c>
      <c r="AC65" s="54"/>
      <c r="AD65" s="36">
        <f>'[14]A_Modello CP FINALE'!AF64</f>
        <v>0</v>
      </c>
      <c r="AE65" s="55"/>
      <c r="AF65" s="36">
        <f>'[14]A_Modello CP FINALE'!AH64</f>
        <v>0</v>
      </c>
      <c r="AG65" s="36">
        <f>'[14]A_Modello CP FINALE'!AI64</f>
        <v>0</v>
      </c>
      <c r="AH65" s="36">
        <f>'[14]A_Modello CP FINALE'!AJ64</f>
        <v>0</v>
      </c>
      <c r="AI65" s="36">
        <f>'[14]A_Modello CP FINALE'!AK64</f>
        <v>0</v>
      </c>
      <c r="AJ65" s="36">
        <f>'[14]A_Modello CP FINALE'!AL64</f>
        <v>0</v>
      </c>
      <c r="AK65" s="36">
        <f>'[14]A_Modello CP FINALE'!AM64</f>
        <v>0</v>
      </c>
      <c r="AL65" s="36">
        <f>'[14]A_Modello CP FINALE'!AN64</f>
        <v>0</v>
      </c>
      <c r="AM65" s="43">
        <f>AF65+AG65+AH65+AI65+AJ65+AK65+AL65</f>
        <v>0</v>
      </c>
      <c r="AN65" s="36">
        <f>'[14]A_Modello CP FINALE'!AP64</f>
        <v>0</v>
      </c>
      <c r="AO65" s="36">
        <f>'[14]A_Modello CP FINALE'!AQ64</f>
        <v>0</v>
      </c>
      <c r="AP65" s="36">
        <f>'[14]A_Modello CP FINALE'!AR64</f>
        <v>0</v>
      </c>
      <c r="AQ65" s="36">
        <f>'[14]A_Modello CP FINALE'!AS64</f>
        <v>0</v>
      </c>
      <c r="AR65" s="36">
        <f>'[14]A_Modello CP FINALE'!AT64</f>
        <v>0</v>
      </c>
      <c r="AS65" s="36">
        <f>'[14]A_Modello CP FINALE'!AU64</f>
        <v>0</v>
      </c>
      <c r="AT65" s="36">
        <f>'[14]A_Modello CP FINALE'!AV64</f>
        <v>0</v>
      </c>
      <c r="AU65" s="36">
        <f>'[14]A_Modello CP FINALE'!AW64</f>
        <v>0</v>
      </c>
      <c r="AV65" s="36">
        <f>'[14]A_Modello CP FINALE'!AX64</f>
        <v>0</v>
      </c>
      <c r="AW65" s="36">
        <f>'[14]A_Modello CP FINALE'!AY64</f>
        <v>0</v>
      </c>
      <c r="AX65" s="36">
        <f>'[14]A_Modello CP FINALE'!AZ64</f>
        <v>0</v>
      </c>
      <c r="AY65" s="36">
        <f>'[14]A_Modello CP FINALE'!BA64</f>
        <v>0</v>
      </c>
      <c r="AZ65" s="59">
        <f t="shared" si="9"/>
        <v>0</v>
      </c>
      <c r="BA65" s="45"/>
      <c r="BB65" s="46"/>
      <c r="BC65" s="56"/>
      <c r="BD65" s="56"/>
      <c r="BE65" s="46"/>
      <c r="BF65" s="46"/>
      <c r="BG65" s="56"/>
      <c r="BH65" s="57"/>
      <c r="BI65" s="46"/>
      <c r="BJ65" s="46"/>
      <c r="BK65" s="47"/>
      <c r="BL65" s="48"/>
      <c r="BM65" s="48"/>
      <c r="BN65" s="48"/>
      <c r="BO65" s="48"/>
      <c r="BP65" s="48"/>
    </row>
    <row r="66" spans="1:68" s="58" customFormat="1" ht="33.75" x14ac:dyDescent="0.2">
      <c r="A66" s="130"/>
      <c r="B66" s="34" t="s">
        <v>280</v>
      </c>
      <c r="C66" s="35"/>
      <c r="D66" s="84" t="s">
        <v>281</v>
      </c>
      <c r="E66" s="36">
        <f>'[14]A_Modello CP FINALE'!G65</f>
        <v>0</v>
      </c>
      <c r="F66" s="36">
        <f>'[14]A_Modello CP FINALE'!H65</f>
        <v>0</v>
      </c>
      <c r="G66" s="36">
        <f>'[14]A_Modello CP FINALE'!I65</f>
        <v>0</v>
      </c>
      <c r="H66" s="45"/>
      <c r="I66" s="36">
        <f>'[14]A_Modello CP FINALE'!K65</f>
        <v>0</v>
      </c>
      <c r="J66" s="38">
        <f t="shared" si="0"/>
        <v>0</v>
      </c>
      <c r="K66" s="53"/>
      <c r="L66" s="36">
        <f>'[14]A_Modello CP FINALE'!N65</f>
        <v>0</v>
      </c>
      <c r="M66" s="53"/>
      <c r="N66" s="36">
        <f>'[14]A_Modello CP FINALE'!P65</f>
        <v>0</v>
      </c>
      <c r="O66" s="53"/>
      <c r="P66" s="36">
        <f>'[14]A_Modello CP FINALE'!R65</f>
        <v>0</v>
      </c>
      <c r="Q66" s="53"/>
      <c r="R66" s="40">
        <f t="shared" si="1"/>
        <v>0</v>
      </c>
      <c r="S66" s="53"/>
      <c r="T66" s="41">
        <f t="shared" si="2"/>
        <v>0</v>
      </c>
      <c r="U66" s="36">
        <f>'[14]A_Modello CP FINALE'!W65</f>
        <v>0</v>
      </c>
      <c r="V66" s="41">
        <f t="shared" si="3"/>
        <v>0</v>
      </c>
      <c r="W66" s="42">
        <f t="shared" si="4"/>
        <v>0</v>
      </c>
      <c r="X66" s="36">
        <f>'[14]A_Modello CP FINALE'!Z65</f>
        <v>0</v>
      </c>
      <c r="Y66" s="42">
        <f t="shared" si="5"/>
        <v>0</v>
      </c>
      <c r="Z66" s="53"/>
      <c r="AA66" s="54"/>
      <c r="AB66" s="54"/>
      <c r="AC66" s="54"/>
      <c r="AD66" s="36">
        <f>'[14]A_Modello CP FINALE'!AF65</f>
        <v>0</v>
      </c>
      <c r="AE66" s="55"/>
      <c r="AF66" s="46"/>
      <c r="AG66" s="46"/>
      <c r="AH66" s="46"/>
      <c r="AI66" s="46"/>
      <c r="AJ66" s="46"/>
      <c r="AK66" s="46"/>
      <c r="AL66" s="46"/>
      <c r="AM66" s="54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5"/>
      <c r="BB66" s="46"/>
      <c r="BC66" s="56"/>
      <c r="BD66" s="56"/>
      <c r="BE66" s="46"/>
      <c r="BF66" s="46"/>
      <c r="BG66" s="56"/>
      <c r="BH66" s="57"/>
      <c r="BI66" s="46"/>
      <c r="BJ66" s="46"/>
      <c r="BK66" s="47"/>
      <c r="BL66" s="48"/>
      <c r="BM66" s="48"/>
      <c r="BN66" s="48"/>
      <c r="BO66" s="48"/>
      <c r="BP66" s="48"/>
    </row>
    <row r="67" spans="1:68" s="58" customFormat="1" x14ac:dyDescent="0.2">
      <c r="A67" s="130"/>
      <c r="B67" s="34" t="s">
        <v>282</v>
      </c>
      <c r="C67" s="35"/>
      <c r="D67" s="85" t="s">
        <v>283</v>
      </c>
      <c r="E67" s="36">
        <f>'[14]A_Modello CP FINALE'!G66</f>
        <v>0</v>
      </c>
      <c r="F67" s="36">
        <f>'[14]A_Modello CP FINALE'!H66</f>
        <v>0</v>
      </c>
      <c r="G67" s="36">
        <f>'[14]A_Modello CP FINALE'!I66</f>
        <v>0</v>
      </c>
      <c r="H67" s="45"/>
      <c r="I67" s="36">
        <f>'[14]A_Modello CP FINALE'!K66</f>
        <v>0</v>
      </c>
      <c r="J67" s="38">
        <f t="shared" si="0"/>
        <v>0</v>
      </c>
      <c r="K67" s="53"/>
      <c r="L67" s="36">
        <f>'[14]A_Modello CP FINALE'!N66</f>
        <v>0</v>
      </c>
      <c r="M67" s="53"/>
      <c r="N67" s="36">
        <f>'[14]A_Modello CP FINALE'!P66</f>
        <v>0</v>
      </c>
      <c r="O67" s="53"/>
      <c r="P67" s="36">
        <f>'[14]A_Modello CP FINALE'!R66</f>
        <v>0</v>
      </c>
      <c r="Q67" s="53"/>
      <c r="R67" s="40">
        <f t="shared" si="1"/>
        <v>0</v>
      </c>
      <c r="S67" s="53"/>
      <c r="T67" s="41">
        <f t="shared" si="2"/>
        <v>0</v>
      </c>
      <c r="U67" s="36">
        <f>'[14]A_Modello CP FINALE'!W66</f>
        <v>0</v>
      </c>
      <c r="V67" s="41">
        <f t="shared" si="3"/>
        <v>0</v>
      </c>
      <c r="W67" s="42">
        <f t="shared" si="4"/>
        <v>0</v>
      </c>
      <c r="X67" s="36">
        <f>'[14]A_Modello CP FINALE'!Z66</f>
        <v>0</v>
      </c>
      <c r="Y67" s="42">
        <f t="shared" si="5"/>
        <v>0</v>
      </c>
      <c r="Z67" s="53"/>
      <c r="AA67" s="54"/>
      <c r="AB67" s="54"/>
      <c r="AC67" s="54"/>
      <c r="AD67" s="36">
        <f>'[14]A_Modello CP FINALE'!AF66</f>
        <v>0</v>
      </c>
      <c r="AE67" s="55"/>
      <c r="AF67" s="46"/>
      <c r="AG67" s="46"/>
      <c r="AH67" s="46"/>
      <c r="AI67" s="46"/>
      <c r="AJ67" s="46"/>
      <c r="AK67" s="46"/>
      <c r="AL67" s="46"/>
      <c r="AM67" s="54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5"/>
      <c r="BB67" s="46"/>
      <c r="BC67" s="56"/>
      <c r="BD67" s="56"/>
      <c r="BE67" s="46"/>
      <c r="BF67" s="46"/>
      <c r="BG67" s="56"/>
      <c r="BH67" s="57"/>
      <c r="BI67" s="46"/>
      <c r="BJ67" s="46"/>
      <c r="BK67" s="47"/>
      <c r="BL67" s="48"/>
      <c r="BM67" s="48"/>
      <c r="BN67" s="48"/>
      <c r="BO67" s="48"/>
      <c r="BP67" s="48"/>
    </row>
    <row r="68" spans="1:68" s="58" customFormat="1" ht="12" x14ac:dyDescent="0.2">
      <c r="A68" s="131"/>
      <c r="B68" s="49" t="s">
        <v>284</v>
      </c>
      <c r="C68" s="35"/>
      <c r="D68" s="86" t="s">
        <v>285</v>
      </c>
      <c r="E68" s="51">
        <f>SUM(E64:E67)</f>
        <v>7644010.2599999998</v>
      </c>
      <c r="F68" s="51">
        <f t="shared" ref="F68:G68" si="80">SUM(F64:F67)</f>
        <v>0</v>
      </c>
      <c r="G68" s="51">
        <f t="shared" si="80"/>
        <v>1857709.88</v>
      </c>
      <c r="H68" s="45"/>
      <c r="I68" s="51">
        <f>SUM(I64:I67)</f>
        <v>0</v>
      </c>
      <c r="J68" s="52">
        <f>SUM(J64:J67)</f>
        <v>9501720.1400000006</v>
      </c>
      <c r="K68" s="87"/>
      <c r="L68" s="51">
        <f>SUM(L64:L67)</f>
        <v>0</v>
      </c>
      <c r="M68" s="87"/>
      <c r="N68" s="51">
        <f>SUM(N64:N67)</f>
        <v>0</v>
      </c>
      <c r="O68" s="87"/>
      <c r="P68" s="51">
        <f>SUM(P64:P67)</f>
        <v>-9501720.1400000006</v>
      </c>
      <c r="Q68" s="87"/>
      <c r="R68" s="51">
        <f>SUM(R64:R67)</f>
        <v>0</v>
      </c>
      <c r="S68" s="87"/>
      <c r="T68" s="51">
        <f t="shared" ref="T68:Y68" si="81">SUM(T64:T67)</f>
        <v>9501720.1400000006</v>
      </c>
      <c r="U68" s="52">
        <f t="shared" si="81"/>
        <v>0</v>
      </c>
      <c r="V68" s="51">
        <f t="shared" si="81"/>
        <v>9501720.1400000006</v>
      </c>
      <c r="W68" s="51">
        <f t="shared" si="81"/>
        <v>0</v>
      </c>
      <c r="X68" s="51">
        <f t="shared" si="81"/>
        <v>0</v>
      </c>
      <c r="Y68" s="51">
        <f t="shared" si="81"/>
        <v>0</v>
      </c>
      <c r="Z68" s="87"/>
      <c r="AA68" s="52">
        <f>SUM(AA64:AA65)</f>
        <v>4023607.25</v>
      </c>
      <c r="AB68" s="52">
        <f>SUM(AB64:AB65)</f>
        <v>5478112.8900000006</v>
      </c>
      <c r="AC68" s="88"/>
      <c r="AD68" s="51">
        <f t="shared" ref="AD68" si="82">SUM(AD64:AD67)</f>
        <v>0</v>
      </c>
      <c r="AE68" s="55"/>
      <c r="AF68" s="51">
        <f t="shared" ref="AF68:AZ68" si="83">SUM(AF64:AF65)</f>
        <v>344140.64</v>
      </c>
      <c r="AG68" s="51">
        <f t="shared" si="83"/>
        <v>3029440.1</v>
      </c>
      <c r="AH68" s="51">
        <f t="shared" si="83"/>
        <v>520645.45</v>
      </c>
      <c r="AI68" s="51">
        <f t="shared" si="83"/>
        <v>115745.76</v>
      </c>
      <c r="AJ68" s="51">
        <f t="shared" si="83"/>
        <v>13635.3</v>
      </c>
      <c r="AK68" s="51">
        <f t="shared" si="83"/>
        <v>0</v>
      </c>
      <c r="AL68" s="51">
        <f t="shared" si="83"/>
        <v>0</v>
      </c>
      <c r="AM68" s="52">
        <f t="shared" si="83"/>
        <v>4023607.25</v>
      </c>
      <c r="AN68" s="51">
        <f t="shared" si="83"/>
        <v>688875.30999999994</v>
      </c>
      <c r="AO68" s="51">
        <f t="shared" si="83"/>
        <v>19684.45</v>
      </c>
      <c r="AP68" s="51">
        <f t="shared" si="83"/>
        <v>0</v>
      </c>
      <c r="AQ68" s="51">
        <f t="shared" si="83"/>
        <v>0</v>
      </c>
      <c r="AR68" s="51">
        <f t="shared" si="83"/>
        <v>1868640.97</v>
      </c>
      <c r="AS68" s="51">
        <f t="shared" si="83"/>
        <v>267843.20000000001</v>
      </c>
      <c r="AT68" s="51">
        <f t="shared" si="83"/>
        <v>1398298.04</v>
      </c>
      <c r="AU68" s="51">
        <f t="shared" si="83"/>
        <v>796765.63</v>
      </c>
      <c r="AV68" s="51">
        <f t="shared" si="83"/>
        <v>196814.66</v>
      </c>
      <c r="AW68" s="51">
        <f t="shared" si="83"/>
        <v>237709.63</v>
      </c>
      <c r="AX68" s="51">
        <f t="shared" si="83"/>
        <v>3481</v>
      </c>
      <c r="AY68" s="51">
        <f t="shared" si="83"/>
        <v>0</v>
      </c>
      <c r="AZ68" s="51">
        <f t="shared" si="83"/>
        <v>5478112.8900000006</v>
      </c>
      <c r="BA68" s="45"/>
      <c r="BB68" s="89"/>
      <c r="BC68" s="65"/>
      <c r="BD68" s="65"/>
      <c r="BE68" s="89"/>
      <c r="BF68" s="89"/>
      <c r="BG68" s="65"/>
      <c r="BH68" s="63"/>
      <c r="BI68" s="89"/>
      <c r="BJ68" s="89"/>
      <c r="BK68" s="47"/>
      <c r="BL68" s="48"/>
      <c r="BM68" s="48"/>
      <c r="BN68" s="48"/>
      <c r="BO68" s="48"/>
      <c r="BP68" s="48"/>
    </row>
    <row r="69" spans="1:68" s="58" customFormat="1" ht="20.45" customHeight="1" x14ac:dyDescent="0.2">
      <c r="A69" s="71" t="s">
        <v>286</v>
      </c>
      <c r="B69" s="49" t="s">
        <v>287</v>
      </c>
      <c r="C69" s="35"/>
      <c r="D69" s="50" t="s">
        <v>288</v>
      </c>
      <c r="E69" s="75">
        <f>E45+E63+E68</f>
        <v>47800471.779999994</v>
      </c>
      <c r="F69" s="75">
        <f t="shared" ref="F69:J69" si="84">F45+F63+F68</f>
        <v>0</v>
      </c>
      <c r="G69" s="75">
        <f t="shared" si="84"/>
        <v>3176684.12</v>
      </c>
      <c r="H69" s="45"/>
      <c r="I69" s="75">
        <f t="shared" si="84"/>
        <v>-836412.94</v>
      </c>
      <c r="J69" s="76">
        <f t="shared" si="84"/>
        <v>50140742.959999993</v>
      </c>
      <c r="K69" s="53"/>
      <c r="L69" s="75">
        <f t="shared" ref="L69:N69" si="85">L45+L63+L68</f>
        <v>118493354.55</v>
      </c>
      <c r="M69" s="53"/>
      <c r="N69" s="75">
        <f t="shared" si="85"/>
        <v>61922695.619999997</v>
      </c>
      <c r="O69" s="53"/>
      <c r="P69" s="75">
        <f t="shared" ref="P69:W69" si="86">P45+P63+P68</f>
        <v>847682318.80000007</v>
      </c>
      <c r="Q69" s="53"/>
      <c r="R69" s="75">
        <f t="shared" si="86"/>
        <v>1078239111.9300001</v>
      </c>
      <c r="S69" s="53"/>
      <c r="T69" s="75">
        <f t="shared" si="86"/>
        <v>50140742.959999993</v>
      </c>
      <c r="U69" s="75">
        <f>U45+U63+U68</f>
        <v>35171785.119999997</v>
      </c>
      <c r="V69" s="75">
        <f t="shared" si="86"/>
        <v>85312528.079999998</v>
      </c>
      <c r="W69" s="75">
        <f t="shared" si="86"/>
        <v>118493354.55</v>
      </c>
      <c r="X69" s="75">
        <f>X45+X63+X68</f>
        <v>26750910.5</v>
      </c>
      <c r="Y69" s="75">
        <f>Y45+Y63+Y68</f>
        <v>145244265.05000001</v>
      </c>
      <c r="Z69" s="53"/>
      <c r="AA69" s="76">
        <f>AA45+AA63+AA68</f>
        <v>50089077.339999996</v>
      </c>
      <c r="AB69" s="76">
        <f t="shared" ref="AB69" si="87">AB45+AB63+AB68</f>
        <v>33909406.950000003</v>
      </c>
      <c r="AC69" s="76">
        <f>AC45+AC63</f>
        <v>1314043.79</v>
      </c>
      <c r="AD69" s="75">
        <f>AD45+AD63+AD68</f>
        <v>0</v>
      </c>
      <c r="AE69" s="55"/>
      <c r="AF69" s="75">
        <f t="shared" ref="AF69:AZ69" si="88">AF45+AF63+AF68</f>
        <v>18965501.16</v>
      </c>
      <c r="AG69" s="75">
        <f t="shared" si="88"/>
        <v>25625184.199999999</v>
      </c>
      <c r="AH69" s="75">
        <f t="shared" si="88"/>
        <v>4403993.8400000008</v>
      </c>
      <c r="AI69" s="75">
        <f t="shared" si="88"/>
        <v>979060.94</v>
      </c>
      <c r="AJ69" s="75">
        <f t="shared" si="88"/>
        <v>115337.2</v>
      </c>
      <c r="AK69" s="75">
        <f t="shared" si="88"/>
        <v>0</v>
      </c>
      <c r="AL69" s="75">
        <f t="shared" si="88"/>
        <v>0</v>
      </c>
      <c r="AM69" s="76">
        <f t="shared" si="88"/>
        <v>50089077.339999996</v>
      </c>
      <c r="AN69" s="75">
        <f t="shared" si="88"/>
        <v>5518615.709999999</v>
      </c>
      <c r="AO69" s="75">
        <f t="shared" si="88"/>
        <v>116690.18999999999</v>
      </c>
      <c r="AP69" s="75">
        <f t="shared" si="88"/>
        <v>0</v>
      </c>
      <c r="AQ69" s="75">
        <f t="shared" si="88"/>
        <v>0</v>
      </c>
      <c r="AR69" s="75">
        <f t="shared" si="88"/>
        <v>11077378.140000001</v>
      </c>
      <c r="AS69" s="75">
        <f t="shared" si="88"/>
        <v>1587785.19</v>
      </c>
      <c r="AT69" s="75">
        <f t="shared" si="88"/>
        <v>8289166.54</v>
      </c>
      <c r="AU69" s="75">
        <f t="shared" si="88"/>
        <v>4723258.3899999997</v>
      </c>
      <c r="AV69" s="75">
        <f t="shared" si="88"/>
        <v>1166725.1599999999</v>
      </c>
      <c r="AW69" s="75">
        <f t="shared" si="88"/>
        <v>1409152.15</v>
      </c>
      <c r="AX69" s="75">
        <f t="shared" si="88"/>
        <v>20635.48</v>
      </c>
      <c r="AY69" s="75">
        <f t="shared" si="88"/>
        <v>0</v>
      </c>
      <c r="AZ69" s="75">
        <f t="shared" si="88"/>
        <v>33909406.950000003</v>
      </c>
      <c r="BA69" s="75">
        <f t="shared" ref="BA69:BJ69" si="89">BA45+BA63</f>
        <v>489125.49</v>
      </c>
      <c r="BB69" s="75">
        <f t="shared" si="89"/>
        <v>489125.49</v>
      </c>
      <c r="BC69" s="75">
        <f t="shared" si="89"/>
        <v>0</v>
      </c>
      <c r="BD69" s="75">
        <f t="shared" si="89"/>
        <v>137600.4</v>
      </c>
      <c r="BE69" s="75">
        <f t="shared" si="89"/>
        <v>125550.12000000001</v>
      </c>
      <c r="BF69" s="75">
        <f t="shared" si="89"/>
        <v>143637.28999999998</v>
      </c>
      <c r="BG69" s="75">
        <f t="shared" si="89"/>
        <v>112238.55000000002</v>
      </c>
      <c r="BH69" s="76">
        <f t="shared" si="89"/>
        <v>126985.1</v>
      </c>
      <c r="BI69" s="75">
        <f t="shared" si="89"/>
        <v>109012.85</v>
      </c>
      <c r="BJ69" s="75">
        <f t="shared" si="89"/>
        <v>69893.990000000005</v>
      </c>
      <c r="BK69" s="77">
        <f>BK45+BK63</f>
        <v>1314043.79</v>
      </c>
      <c r="BL69" s="48"/>
      <c r="BM69" s="48"/>
      <c r="BN69" s="48"/>
      <c r="BO69" s="48"/>
      <c r="BP69" s="48"/>
    </row>
    <row r="70" spans="1:68" s="33" customFormat="1" ht="17.45" customHeight="1" x14ac:dyDescent="0.2">
      <c r="A70" s="135" t="s">
        <v>289</v>
      </c>
      <c r="B70" s="136"/>
      <c r="C70" s="136"/>
      <c r="D70" s="137"/>
      <c r="E70" s="90"/>
      <c r="F70" s="90"/>
      <c r="G70" s="90"/>
      <c r="H70" s="90"/>
      <c r="I70" s="90"/>
      <c r="J70" s="90"/>
      <c r="K70" s="91"/>
      <c r="L70" s="90"/>
      <c r="M70" s="90"/>
      <c r="N70" s="90"/>
      <c r="O70" s="90"/>
      <c r="P70" s="90"/>
      <c r="Q70" s="90"/>
      <c r="R70" s="90"/>
      <c r="S70" s="91"/>
      <c r="T70" s="90"/>
      <c r="U70" s="90"/>
      <c r="V70" s="90"/>
      <c r="W70" s="90"/>
      <c r="X70" s="90"/>
      <c r="Y70" s="90"/>
      <c r="Z70" s="91"/>
      <c r="AA70" s="92"/>
      <c r="AB70" s="92"/>
      <c r="AC70" s="92"/>
      <c r="AD70" s="92"/>
      <c r="AE70" s="32"/>
      <c r="AF70" s="90"/>
      <c r="AG70" s="90"/>
      <c r="AH70" s="90"/>
      <c r="AI70" s="90"/>
      <c r="AJ70" s="90"/>
      <c r="AK70" s="90"/>
      <c r="AL70" s="90"/>
      <c r="AM70" s="92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3"/>
      <c r="BL70" s="48"/>
      <c r="BM70" s="48"/>
      <c r="BN70" s="48"/>
      <c r="BO70" s="48"/>
      <c r="BP70" s="48"/>
    </row>
    <row r="71" spans="1:68" x14ac:dyDescent="0.2">
      <c r="A71" s="129" t="s">
        <v>290</v>
      </c>
      <c r="B71" s="34" t="s">
        <v>291</v>
      </c>
      <c r="C71" s="35" t="s">
        <v>292</v>
      </c>
      <c r="D71" s="73" t="s">
        <v>293</v>
      </c>
      <c r="E71" s="36">
        <f>'[14]A_Modello CP FINALE'!G70</f>
        <v>1337505.44</v>
      </c>
      <c r="F71" s="36">
        <f>'[14]A_Modello CP FINALE'!H70</f>
        <v>0</v>
      </c>
      <c r="G71" s="36">
        <f>'[14]A_Modello CP FINALE'!I70</f>
        <v>265975.12</v>
      </c>
      <c r="H71" s="45"/>
      <c r="I71" s="36">
        <f>'[14]A_Modello CP FINALE'!K70</f>
        <v>261559.09</v>
      </c>
      <c r="J71" s="38">
        <f t="shared" si="0"/>
        <v>1865039.6500000001</v>
      </c>
      <c r="K71" s="74"/>
      <c r="L71" s="36">
        <f>'[14]A_Modello CP FINALE'!N70</f>
        <v>3303994.77</v>
      </c>
      <c r="M71" s="74"/>
      <c r="N71" s="36">
        <f>'[14]A_Modello CP FINALE'!P70</f>
        <v>29465512.09</v>
      </c>
      <c r="O71" s="74"/>
      <c r="P71" s="36">
        <f>'[14]A_Modello CP FINALE'!R70</f>
        <v>18889882.77</v>
      </c>
      <c r="Q71" s="74"/>
      <c r="R71" s="40">
        <f t="shared" si="1"/>
        <v>53524429.280000001</v>
      </c>
      <c r="S71" s="74"/>
      <c r="T71" s="41">
        <f t="shared" si="2"/>
        <v>1865039.6500000001</v>
      </c>
      <c r="U71" s="36">
        <f>'[14]A_Modello CP FINALE'!W70</f>
        <v>16736265.26</v>
      </c>
      <c r="V71" s="41">
        <f t="shared" si="3"/>
        <v>18601304.91</v>
      </c>
      <c r="W71" s="42">
        <f t="shared" si="4"/>
        <v>3303994.77</v>
      </c>
      <c r="X71" s="36">
        <f>'[14]A_Modello CP FINALE'!Z70</f>
        <v>12729246.83</v>
      </c>
      <c r="Y71" s="42">
        <f t="shared" si="5"/>
        <v>16033241.6</v>
      </c>
      <c r="Z71" s="74"/>
      <c r="AA71" s="43">
        <f t="shared" ref="AA71:AA76" si="90">AM71</f>
        <v>1822571.03</v>
      </c>
      <c r="AB71" s="43">
        <f t="shared" ref="AB71:AB76" si="91">AZ71</f>
        <v>15113843.270000001</v>
      </c>
      <c r="AC71" s="43">
        <f>BK71</f>
        <v>1664890.61</v>
      </c>
      <c r="AD71" s="36">
        <f>'[14]A_Modello CP FINALE'!AF70</f>
        <v>0</v>
      </c>
      <c r="AE71" s="8"/>
      <c r="AF71" s="36">
        <f>'[14]A_Modello CP FINALE'!AH70</f>
        <v>129534.7</v>
      </c>
      <c r="AG71" s="36">
        <f>'[14]A_Modello CP FINALE'!AI70</f>
        <v>1672025.78</v>
      </c>
      <c r="AH71" s="36">
        <f>'[14]A_Modello CP FINALE'!AJ70</f>
        <v>6197.51</v>
      </c>
      <c r="AI71" s="36">
        <f>'[14]A_Modello CP FINALE'!AK70</f>
        <v>14813.04</v>
      </c>
      <c r="AJ71" s="36">
        <f>'[14]A_Modello CP FINALE'!AL70</f>
        <v>0</v>
      </c>
      <c r="AK71" s="36">
        <f>'[14]A_Modello CP FINALE'!AM70</f>
        <v>0</v>
      </c>
      <c r="AL71" s="36">
        <f>'[14]A_Modello CP FINALE'!AN70</f>
        <v>0</v>
      </c>
      <c r="AM71" s="43">
        <f t="shared" ref="AM71:AM76" si="92">AF71+AG71+AH71+AI71+AJ71+AK71+AL71</f>
        <v>1822571.03</v>
      </c>
      <c r="AN71" s="36">
        <f>'[14]A_Modello CP FINALE'!AP70</f>
        <v>287124.40000000002</v>
      </c>
      <c r="AO71" s="36">
        <f>'[14]A_Modello CP FINALE'!AQ70</f>
        <v>167.72</v>
      </c>
      <c r="AP71" s="36">
        <f>'[14]A_Modello CP FINALE'!AR70</f>
        <v>0</v>
      </c>
      <c r="AQ71" s="36">
        <f>'[14]A_Modello CP FINALE'!AS70</f>
        <v>0</v>
      </c>
      <c r="AR71" s="36">
        <f>'[14]A_Modello CP FINALE'!AT70</f>
        <v>11847779.630000001</v>
      </c>
      <c r="AS71" s="36">
        <f>'[14]A_Modello CP FINALE'!AU70</f>
        <v>1484250.45</v>
      </c>
      <c r="AT71" s="36">
        <f>'[14]A_Modello CP FINALE'!AV70</f>
        <v>1186773.47</v>
      </c>
      <c r="AU71" s="36">
        <f>'[14]A_Modello CP FINALE'!AW70</f>
        <v>287177.46999999997</v>
      </c>
      <c r="AV71" s="36">
        <f>'[14]A_Modello CP FINALE'!AX70</f>
        <v>0</v>
      </c>
      <c r="AW71" s="36">
        <f>'[14]A_Modello CP FINALE'!AY70</f>
        <v>20570.13</v>
      </c>
      <c r="AX71" s="36">
        <f>'[14]A_Modello CP FINALE'!AZ70</f>
        <v>0</v>
      </c>
      <c r="AY71" s="36">
        <f>'[14]A_Modello CP FINALE'!BA70</f>
        <v>0</v>
      </c>
      <c r="AZ71" s="59">
        <f t="shared" si="9"/>
        <v>15113843.270000001</v>
      </c>
      <c r="BA71" s="69">
        <f t="shared" si="32"/>
        <v>1570169.26</v>
      </c>
      <c r="BB71" s="36">
        <f>'[14]A_Modello CP FINALE'!BC70</f>
        <v>1570169.26</v>
      </c>
      <c r="BC71" s="36">
        <f>'[14]A_Modello CP FINALE'!BE70</f>
        <v>0</v>
      </c>
      <c r="BD71" s="36">
        <f>'[14]A_Modello CP FINALE'!BF70</f>
        <v>19496.61</v>
      </c>
      <c r="BE71" s="36">
        <f>'[14]A_Modello CP FINALE'!BG70</f>
        <v>6749.26</v>
      </c>
      <c r="BF71" s="36">
        <f>'[14]A_Modello CP FINALE'!BH70</f>
        <v>35504.51</v>
      </c>
      <c r="BG71" s="36">
        <f>'[14]A_Modello CP FINALE'!BI70</f>
        <v>0</v>
      </c>
      <c r="BH71" s="36">
        <f>'[14]A_Modello CP FINALE'!BJ70</f>
        <v>32844.01</v>
      </c>
      <c r="BI71" s="36">
        <f>'[14]A_Modello CP FINALE'!BK70</f>
        <v>126.96</v>
      </c>
      <c r="BJ71" s="36">
        <f>'[14]A_Modello CP FINALE'!BL70</f>
        <v>0</v>
      </c>
      <c r="BK71" s="70">
        <f>SUM(BB71:BJ71)</f>
        <v>1664890.61</v>
      </c>
      <c r="BL71" s="48"/>
      <c r="BM71" s="48"/>
      <c r="BN71" s="48"/>
      <c r="BO71" s="48"/>
      <c r="BP71" s="48"/>
    </row>
    <row r="72" spans="1:68" x14ac:dyDescent="0.2">
      <c r="A72" s="130"/>
      <c r="B72" s="34" t="s">
        <v>294</v>
      </c>
      <c r="C72" s="35" t="s">
        <v>295</v>
      </c>
      <c r="D72" s="73" t="s">
        <v>296</v>
      </c>
      <c r="E72" s="36">
        <f>'[14]A_Modello CP FINALE'!G71</f>
        <v>9714.57</v>
      </c>
      <c r="F72" s="36">
        <f>'[14]A_Modello CP FINALE'!H71</f>
        <v>0</v>
      </c>
      <c r="G72" s="36">
        <f>'[14]A_Modello CP FINALE'!I71</f>
        <v>1904.63</v>
      </c>
      <c r="H72" s="45"/>
      <c r="I72" s="36">
        <f>'[14]A_Modello CP FINALE'!K71</f>
        <v>1867.99</v>
      </c>
      <c r="J72" s="38">
        <f t="shared" si="0"/>
        <v>13487.19</v>
      </c>
      <c r="K72" s="74"/>
      <c r="L72" s="36">
        <f>'[14]A_Modello CP FINALE'!N71</f>
        <v>10947.83</v>
      </c>
      <c r="M72" s="74"/>
      <c r="N72" s="36">
        <f>'[14]A_Modello CP FINALE'!P71</f>
        <v>28521.63</v>
      </c>
      <c r="O72" s="74"/>
      <c r="P72" s="36">
        <f>'[14]A_Modello CP FINALE'!R71</f>
        <v>134189.45000000001</v>
      </c>
      <c r="Q72" s="74"/>
      <c r="R72" s="40">
        <f t="shared" si="1"/>
        <v>187146.1</v>
      </c>
      <c r="S72" s="74"/>
      <c r="T72" s="41">
        <f t="shared" si="2"/>
        <v>13487.19</v>
      </c>
      <c r="U72" s="36">
        <f>'[14]A_Modello CP FINALE'!W71</f>
        <v>16200.16</v>
      </c>
      <c r="V72" s="41">
        <f t="shared" si="3"/>
        <v>29687.35</v>
      </c>
      <c r="W72" s="42">
        <f t="shared" si="4"/>
        <v>10947.83</v>
      </c>
      <c r="X72" s="36">
        <f>'[14]A_Modello CP FINALE'!Z71</f>
        <v>12321.47</v>
      </c>
      <c r="Y72" s="42">
        <f t="shared" si="5"/>
        <v>23269.3</v>
      </c>
      <c r="Z72" s="74"/>
      <c r="AA72" s="43">
        <f t="shared" si="90"/>
        <v>5565.9600000000009</v>
      </c>
      <c r="AB72" s="43">
        <f t="shared" si="91"/>
        <v>24121.39</v>
      </c>
      <c r="AC72" s="57"/>
      <c r="AD72" s="36">
        <f>'[14]A_Modello CP FINALE'!AF71</f>
        <v>0</v>
      </c>
      <c r="AE72" s="8"/>
      <c r="AF72" s="36">
        <f>'[14]A_Modello CP FINALE'!AH71</f>
        <v>2863.91</v>
      </c>
      <c r="AG72" s="36">
        <f>'[14]A_Modello CP FINALE'!AI71</f>
        <v>2668.52</v>
      </c>
      <c r="AH72" s="36">
        <f>'[14]A_Modello CP FINALE'!AJ71</f>
        <v>9.89</v>
      </c>
      <c r="AI72" s="36">
        <f>'[14]A_Modello CP FINALE'!AK71</f>
        <v>23.64</v>
      </c>
      <c r="AJ72" s="36">
        <f>'[14]A_Modello CP FINALE'!AL71</f>
        <v>0</v>
      </c>
      <c r="AK72" s="36">
        <f>'[14]A_Modello CP FINALE'!AM71</f>
        <v>0</v>
      </c>
      <c r="AL72" s="36">
        <f>'[14]A_Modello CP FINALE'!AN71</f>
        <v>0</v>
      </c>
      <c r="AM72" s="43">
        <f t="shared" si="92"/>
        <v>5565.9600000000009</v>
      </c>
      <c r="AN72" s="36">
        <f>'[14]A_Modello CP FINALE'!AP71</f>
        <v>458.24</v>
      </c>
      <c r="AO72" s="36">
        <f>'[14]A_Modello CP FINALE'!AQ71</f>
        <v>0.27</v>
      </c>
      <c r="AP72" s="36">
        <f>'[14]A_Modello CP FINALE'!AR71</f>
        <v>0</v>
      </c>
      <c r="AQ72" s="36">
        <f>'[14]A_Modello CP FINALE'!AS71</f>
        <v>0</v>
      </c>
      <c r="AR72" s="36">
        <f>'[14]A_Modello CP FINALE'!AT71</f>
        <v>18908.82</v>
      </c>
      <c r="AS72" s="36">
        <f>'[14]A_Modello CP FINALE'!AU71</f>
        <v>2368.83</v>
      </c>
      <c r="AT72" s="36">
        <f>'[14]A_Modello CP FINALE'!AV71</f>
        <v>1894.07</v>
      </c>
      <c r="AU72" s="36">
        <f>'[14]A_Modello CP FINALE'!AW71</f>
        <v>458.33</v>
      </c>
      <c r="AV72" s="36">
        <f>'[14]A_Modello CP FINALE'!AX71</f>
        <v>0</v>
      </c>
      <c r="AW72" s="36">
        <f>'[14]A_Modello CP FINALE'!AY71</f>
        <v>32.83</v>
      </c>
      <c r="AX72" s="36">
        <f>'[14]A_Modello CP FINALE'!AZ71</f>
        <v>0</v>
      </c>
      <c r="AY72" s="36">
        <f>'[14]A_Modello CP FINALE'!BA71</f>
        <v>0</v>
      </c>
      <c r="AZ72" s="59">
        <f t="shared" si="9"/>
        <v>24121.39</v>
      </c>
      <c r="BA72" s="83"/>
      <c r="BB72" s="94"/>
      <c r="BC72" s="94"/>
      <c r="BD72" s="94"/>
      <c r="BE72" s="94"/>
      <c r="BF72" s="94"/>
      <c r="BG72" s="94"/>
      <c r="BH72" s="57"/>
      <c r="BI72" s="94"/>
      <c r="BJ72" s="94"/>
      <c r="BK72" s="47"/>
      <c r="BL72" s="48"/>
      <c r="BM72" s="48"/>
      <c r="BN72" s="48"/>
      <c r="BO72" s="48"/>
      <c r="BP72" s="48"/>
    </row>
    <row r="73" spans="1:68" x14ac:dyDescent="0.2">
      <c r="A73" s="130"/>
      <c r="B73" s="34" t="s">
        <v>297</v>
      </c>
      <c r="C73" s="35" t="s">
        <v>298</v>
      </c>
      <c r="D73" s="73" t="s">
        <v>299</v>
      </c>
      <c r="E73" s="36">
        <f>'[14]A_Modello CP FINALE'!G72</f>
        <v>1172126.05</v>
      </c>
      <c r="F73" s="36">
        <f>'[14]A_Modello CP FINALE'!H72</f>
        <v>0</v>
      </c>
      <c r="G73" s="36">
        <f>'[14]A_Modello CP FINALE'!I72</f>
        <v>343019.72</v>
      </c>
      <c r="H73" s="45"/>
      <c r="I73" s="36">
        <f>'[14]A_Modello CP FINALE'!K72</f>
        <v>160789.5</v>
      </c>
      <c r="J73" s="38">
        <f t="shared" si="0"/>
        <v>1675935.27</v>
      </c>
      <c r="K73" s="74"/>
      <c r="L73" s="36">
        <f>'[14]A_Modello CP FINALE'!N72</f>
        <v>1443355.08</v>
      </c>
      <c r="M73" s="74"/>
      <c r="N73" s="36">
        <f>'[14]A_Modello CP FINALE'!P72</f>
        <v>2299044.0699999998</v>
      </c>
      <c r="O73" s="74"/>
      <c r="P73" s="36">
        <f>'[14]A_Modello CP FINALE'!R72</f>
        <v>10555981.01</v>
      </c>
      <c r="Q73" s="74"/>
      <c r="R73" s="40">
        <f t="shared" si="1"/>
        <v>15974315.43</v>
      </c>
      <c r="S73" s="74"/>
      <c r="T73" s="41">
        <f t="shared" si="2"/>
        <v>1675935.27</v>
      </c>
      <c r="U73" s="36">
        <f>'[14]A_Modello CP FINALE'!W72</f>
        <v>1305845.67</v>
      </c>
      <c r="V73" s="41">
        <f t="shared" si="3"/>
        <v>2981780.94</v>
      </c>
      <c r="W73" s="42">
        <f t="shared" si="4"/>
        <v>1443355.08</v>
      </c>
      <c r="X73" s="36">
        <f>'[14]A_Modello CP FINALE'!Z72</f>
        <v>993198.4</v>
      </c>
      <c r="Y73" s="42">
        <f t="shared" si="5"/>
        <v>2436553.48</v>
      </c>
      <c r="Z73" s="74"/>
      <c r="AA73" s="43">
        <f t="shared" si="90"/>
        <v>292157.34000000003</v>
      </c>
      <c r="AB73" s="43">
        <f t="shared" si="91"/>
        <v>2422742.37</v>
      </c>
      <c r="AC73" s="43">
        <f>BK73</f>
        <v>266881.22999999992</v>
      </c>
      <c r="AD73" s="36">
        <f>'[14]A_Modello CP FINALE'!AF72</f>
        <v>0</v>
      </c>
      <c r="AE73" s="8"/>
      <c r="AF73" s="36">
        <f>'[14]A_Modello CP FINALE'!AH72</f>
        <v>20764.37</v>
      </c>
      <c r="AG73" s="36">
        <f>'[14]A_Modello CP FINALE'!AI72</f>
        <v>268024.99</v>
      </c>
      <c r="AH73" s="36">
        <f>'[14]A_Modello CP FINALE'!AJ72</f>
        <v>993.46</v>
      </c>
      <c r="AI73" s="36">
        <f>'[14]A_Modello CP FINALE'!AK72</f>
        <v>2374.52</v>
      </c>
      <c r="AJ73" s="36">
        <f>'[14]A_Modello CP FINALE'!AL72</f>
        <v>0</v>
      </c>
      <c r="AK73" s="36">
        <f>'[14]A_Modello CP FINALE'!AM72</f>
        <v>0</v>
      </c>
      <c r="AL73" s="36">
        <f>'[14]A_Modello CP FINALE'!AN72</f>
        <v>0</v>
      </c>
      <c r="AM73" s="43">
        <f t="shared" si="92"/>
        <v>292157.34000000003</v>
      </c>
      <c r="AN73" s="36">
        <f>'[14]A_Modello CP FINALE'!AP72</f>
        <v>46025.920000000006</v>
      </c>
      <c r="AO73" s="36">
        <f>'[14]A_Modello CP FINALE'!AQ72</f>
        <v>26.88</v>
      </c>
      <c r="AP73" s="36">
        <f>'[14]A_Modello CP FINALE'!AR72</f>
        <v>0</v>
      </c>
      <c r="AQ73" s="36">
        <f>'[14]A_Modello CP FINALE'!AS72</f>
        <v>0</v>
      </c>
      <c r="AR73" s="36">
        <f>'[14]A_Modello CP FINALE'!AT72</f>
        <v>1899193.82</v>
      </c>
      <c r="AS73" s="36">
        <f>'[14]A_Modello CP FINALE'!AU72</f>
        <v>237924.69</v>
      </c>
      <c r="AT73" s="36">
        <f>'[14]A_Modello CP FINALE'!AV72</f>
        <v>190239.26</v>
      </c>
      <c r="AU73" s="36">
        <f>'[14]A_Modello CP FINALE'!AW72</f>
        <v>46034.42</v>
      </c>
      <c r="AV73" s="36">
        <f>'[14]A_Modello CP FINALE'!AX72</f>
        <v>0</v>
      </c>
      <c r="AW73" s="36">
        <f>'[14]A_Modello CP FINALE'!AY72</f>
        <v>3297.38</v>
      </c>
      <c r="AX73" s="36">
        <f>'[14]A_Modello CP FINALE'!AZ72</f>
        <v>0</v>
      </c>
      <c r="AY73" s="36">
        <f>'[14]A_Modello CP FINALE'!BA72</f>
        <v>0</v>
      </c>
      <c r="AZ73" s="59">
        <f t="shared" ref="AZ73:AZ136" si="93">SUM(AN73:AY73)</f>
        <v>2422742.37</v>
      </c>
      <c r="BA73" s="69">
        <f t="shared" si="32"/>
        <v>251697.44</v>
      </c>
      <c r="BB73" s="36">
        <f>'[14]A_Modello CP FINALE'!BC72</f>
        <v>251697.44</v>
      </c>
      <c r="BC73" s="36">
        <f>'[14]A_Modello CP FINALE'!BE72</f>
        <v>0</v>
      </c>
      <c r="BD73" s="36">
        <f>'[14]A_Modello CP FINALE'!BF72</f>
        <v>3125.3</v>
      </c>
      <c r="BE73" s="36">
        <f>'[14]A_Modello CP FINALE'!BG72</f>
        <v>1081.9000000000001</v>
      </c>
      <c r="BF73" s="36">
        <f>'[14]A_Modello CP FINALE'!BH72</f>
        <v>5691.36</v>
      </c>
      <c r="BG73" s="36">
        <f>'[14]A_Modello CP FINALE'!BI72</f>
        <v>0</v>
      </c>
      <c r="BH73" s="36">
        <f>'[14]A_Modello CP FINALE'!BJ72</f>
        <v>5264.88</v>
      </c>
      <c r="BI73" s="36">
        <f>'[14]A_Modello CP FINALE'!BK72</f>
        <v>20.350000000000001</v>
      </c>
      <c r="BJ73" s="36">
        <f>'[14]A_Modello CP FINALE'!BL72</f>
        <v>0</v>
      </c>
      <c r="BK73" s="70">
        <f t="shared" ref="BK73:BK86" si="94">SUM(BB73:BJ73)</f>
        <v>266881.22999999992</v>
      </c>
      <c r="BL73" s="48"/>
      <c r="BM73" s="48"/>
      <c r="BN73" s="48"/>
      <c r="BO73" s="48"/>
      <c r="BP73" s="48"/>
    </row>
    <row r="74" spans="1:68" x14ac:dyDescent="0.2">
      <c r="A74" s="130"/>
      <c r="B74" s="34" t="s">
        <v>300</v>
      </c>
      <c r="C74" s="35" t="s">
        <v>301</v>
      </c>
      <c r="D74" s="73" t="s">
        <v>302</v>
      </c>
      <c r="E74" s="36">
        <f>'[14]A_Modello CP FINALE'!G73</f>
        <v>0</v>
      </c>
      <c r="F74" s="36">
        <f>'[14]A_Modello CP FINALE'!H73</f>
        <v>0</v>
      </c>
      <c r="G74" s="36">
        <f>'[14]A_Modello CP FINALE'!I73</f>
        <v>0</v>
      </c>
      <c r="H74" s="45"/>
      <c r="I74" s="36">
        <f>'[14]A_Modello CP FINALE'!K73</f>
        <v>0</v>
      </c>
      <c r="J74" s="38">
        <f t="shared" ref="J74:J137" si="95">E74+F74+G74+H74+I74</f>
        <v>0</v>
      </c>
      <c r="K74" s="74"/>
      <c r="L74" s="36">
        <f>'[14]A_Modello CP FINALE'!N73</f>
        <v>120.98</v>
      </c>
      <c r="M74" s="74"/>
      <c r="N74" s="36">
        <f>'[14]A_Modello CP FINALE'!P73</f>
        <v>0</v>
      </c>
      <c r="O74" s="74"/>
      <c r="P74" s="36">
        <f>'[14]A_Modello CP FINALE'!R73</f>
        <v>0</v>
      </c>
      <c r="Q74" s="74"/>
      <c r="R74" s="40">
        <f t="shared" ref="R74:R137" si="96">J74+L74+N74+P74</f>
        <v>120.98</v>
      </c>
      <c r="S74" s="74"/>
      <c r="T74" s="41">
        <f t="shared" ref="T74:T137" si="97">J74</f>
        <v>0</v>
      </c>
      <c r="U74" s="36">
        <f>'[14]A_Modello CP FINALE'!W73</f>
        <v>0</v>
      </c>
      <c r="V74" s="41">
        <f t="shared" ref="V74:V137" si="98">T74+U74</f>
        <v>0</v>
      </c>
      <c r="W74" s="42">
        <f t="shared" ref="W74:W137" si="99">L74</f>
        <v>120.98</v>
      </c>
      <c r="X74" s="36">
        <f>'[14]A_Modello CP FINALE'!Z73</f>
        <v>0</v>
      </c>
      <c r="Y74" s="42">
        <f t="shared" ref="Y74:Y137" si="100">W74+X74</f>
        <v>120.98</v>
      </c>
      <c r="Z74" s="74"/>
      <c r="AA74" s="43">
        <f t="shared" si="90"/>
        <v>0</v>
      </c>
      <c r="AB74" s="43">
        <f t="shared" si="91"/>
        <v>0</v>
      </c>
      <c r="AC74" s="57"/>
      <c r="AD74" s="36">
        <f>'[14]A_Modello CP FINALE'!AF73</f>
        <v>0</v>
      </c>
      <c r="AE74" s="8"/>
      <c r="AF74" s="36">
        <f>'[14]A_Modello CP FINALE'!AH73</f>
        <v>0</v>
      </c>
      <c r="AG74" s="36">
        <f>'[14]A_Modello CP FINALE'!AI73</f>
        <v>0</v>
      </c>
      <c r="AH74" s="36">
        <f>'[14]A_Modello CP FINALE'!AJ73</f>
        <v>0</v>
      </c>
      <c r="AI74" s="36">
        <f>'[14]A_Modello CP FINALE'!AK73</f>
        <v>0</v>
      </c>
      <c r="AJ74" s="36">
        <f>'[14]A_Modello CP FINALE'!AL73</f>
        <v>0</v>
      </c>
      <c r="AK74" s="36">
        <f>'[14]A_Modello CP FINALE'!AM73</f>
        <v>0</v>
      </c>
      <c r="AL74" s="36">
        <f>'[14]A_Modello CP FINALE'!AN73</f>
        <v>0</v>
      </c>
      <c r="AM74" s="43">
        <f t="shared" si="92"/>
        <v>0</v>
      </c>
      <c r="AN74" s="36">
        <f>'[14]A_Modello CP FINALE'!AP73</f>
        <v>0</v>
      </c>
      <c r="AO74" s="36">
        <f>'[14]A_Modello CP FINALE'!AQ73</f>
        <v>0</v>
      </c>
      <c r="AP74" s="36">
        <f>'[14]A_Modello CP FINALE'!AR73</f>
        <v>0</v>
      </c>
      <c r="AQ74" s="36">
        <f>'[14]A_Modello CP FINALE'!AS73</f>
        <v>0</v>
      </c>
      <c r="AR74" s="36">
        <f>'[14]A_Modello CP FINALE'!AT73</f>
        <v>0</v>
      </c>
      <c r="AS74" s="36">
        <f>'[14]A_Modello CP FINALE'!AU73</f>
        <v>0</v>
      </c>
      <c r="AT74" s="36">
        <f>'[14]A_Modello CP FINALE'!AV73</f>
        <v>0</v>
      </c>
      <c r="AU74" s="36">
        <f>'[14]A_Modello CP FINALE'!AW73</f>
        <v>0</v>
      </c>
      <c r="AV74" s="36">
        <f>'[14]A_Modello CP FINALE'!AX73</f>
        <v>0</v>
      </c>
      <c r="AW74" s="36">
        <f>'[14]A_Modello CP FINALE'!AY73</f>
        <v>0</v>
      </c>
      <c r="AX74" s="36">
        <f>'[14]A_Modello CP FINALE'!AZ73</f>
        <v>0</v>
      </c>
      <c r="AY74" s="36">
        <f>'[14]A_Modello CP FINALE'!BA73</f>
        <v>0</v>
      </c>
      <c r="AZ74" s="59">
        <f t="shared" si="93"/>
        <v>0</v>
      </c>
      <c r="BA74" s="83"/>
      <c r="BB74" s="94"/>
      <c r="BC74" s="94"/>
      <c r="BD74" s="94"/>
      <c r="BE74" s="94"/>
      <c r="BF74" s="94"/>
      <c r="BG74" s="94"/>
      <c r="BH74" s="57"/>
      <c r="BI74" s="94"/>
      <c r="BJ74" s="94"/>
      <c r="BK74" s="47"/>
      <c r="BL74" s="48"/>
      <c r="BM74" s="48"/>
      <c r="BN74" s="48"/>
      <c r="BO74" s="48"/>
      <c r="BP74" s="48"/>
    </row>
    <row r="75" spans="1:68" x14ac:dyDescent="0.2">
      <c r="A75" s="130"/>
      <c r="B75" s="34" t="s">
        <v>303</v>
      </c>
      <c r="C75" s="35" t="s">
        <v>304</v>
      </c>
      <c r="D75" s="73" t="s">
        <v>305</v>
      </c>
      <c r="E75" s="36">
        <f>'[14]A_Modello CP FINALE'!G74</f>
        <v>340058.65</v>
      </c>
      <c r="F75" s="36">
        <f>'[14]A_Modello CP FINALE'!H74</f>
        <v>0</v>
      </c>
      <c r="G75" s="36">
        <f>'[14]A_Modello CP FINALE'!I74</f>
        <v>66671.61</v>
      </c>
      <c r="H75" s="45"/>
      <c r="I75" s="36">
        <f>'[14]A_Modello CP FINALE'!K74</f>
        <v>65389.14</v>
      </c>
      <c r="J75" s="38">
        <f t="shared" si="95"/>
        <v>472119.4</v>
      </c>
      <c r="K75" s="74"/>
      <c r="L75" s="36">
        <f>'[14]A_Modello CP FINALE'!N74</f>
        <v>383229.09</v>
      </c>
      <c r="M75" s="74"/>
      <c r="N75" s="36">
        <f>'[14]A_Modello CP FINALE'!P74</f>
        <v>998398.72</v>
      </c>
      <c r="O75" s="74"/>
      <c r="P75" s="36">
        <f>'[14]A_Modello CP FINALE'!R74</f>
        <v>4697305.26</v>
      </c>
      <c r="Q75" s="74"/>
      <c r="R75" s="40">
        <f t="shared" si="96"/>
        <v>6551052.4699999997</v>
      </c>
      <c r="S75" s="74"/>
      <c r="T75" s="41">
        <f t="shared" si="97"/>
        <v>472119.4</v>
      </c>
      <c r="U75" s="36">
        <f>'[14]A_Modello CP FINALE'!W74</f>
        <v>567085.54</v>
      </c>
      <c r="V75" s="41">
        <f t="shared" si="98"/>
        <v>1039204.9400000001</v>
      </c>
      <c r="W75" s="42">
        <f t="shared" si="99"/>
        <v>383229.09</v>
      </c>
      <c r="X75" s="36">
        <f>'[14]A_Modello CP FINALE'!Z74</f>
        <v>431313.18</v>
      </c>
      <c r="Y75" s="42">
        <f t="shared" si="100"/>
        <v>814542.27</v>
      </c>
      <c r="Z75" s="74"/>
      <c r="AA75" s="43">
        <f t="shared" si="90"/>
        <v>101822.16</v>
      </c>
      <c r="AB75" s="43">
        <f t="shared" si="91"/>
        <v>844369.80999999982</v>
      </c>
      <c r="AC75" s="43">
        <f t="shared" ref="AC75:AC76" si="101">BK75</f>
        <v>93012.969999999987</v>
      </c>
      <c r="AD75" s="36">
        <f>'[14]A_Modello CP FINALE'!AF74</f>
        <v>0</v>
      </c>
      <c r="AE75" s="8"/>
      <c r="AF75" s="36">
        <f>'[14]A_Modello CP FINALE'!AH74</f>
        <v>7236.77</v>
      </c>
      <c r="AG75" s="36">
        <f>'[14]A_Modello CP FINALE'!AI74</f>
        <v>93411.59</v>
      </c>
      <c r="AH75" s="36">
        <f>'[14]A_Modello CP FINALE'!AJ74</f>
        <v>346.24</v>
      </c>
      <c r="AI75" s="36">
        <f>'[14]A_Modello CP FINALE'!AK74</f>
        <v>827.56</v>
      </c>
      <c r="AJ75" s="36">
        <f>'[14]A_Modello CP FINALE'!AL74</f>
        <v>0</v>
      </c>
      <c r="AK75" s="36">
        <f>'[14]A_Modello CP FINALE'!AM74</f>
        <v>0</v>
      </c>
      <c r="AL75" s="36">
        <f>'[14]A_Modello CP FINALE'!AN74</f>
        <v>0</v>
      </c>
      <c r="AM75" s="43">
        <f t="shared" si="92"/>
        <v>101822.16</v>
      </c>
      <c r="AN75" s="36">
        <f>'[14]A_Modello CP FINALE'!AP74</f>
        <v>16040.880000000001</v>
      </c>
      <c r="AO75" s="36">
        <f>'[14]A_Modello CP FINALE'!AQ74</f>
        <v>9.3699999999999992</v>
      </c>
      <c r="AP75" s="36">
        <f>'[14]A_Modello CP FINALE'!AR74</f>
        <v>0</v>
      </c>
      <c r="AQ75" s="36">
        <f>'[14]A_Modello CP FINALE'!AS74</f>
        <v>0</v>
      </c>
      <c r="AR75" s="36">
        <f>'[14]A_Modello CP FINALE'!AT74</f>
        <v>661903.61</v>
      </c>
      <c r="AS75" s="36">
        <f>'[14]A_Modello CP FINALE'!AU74</f>
        <v>82921.08</v>
      </c>
      <c r="AT75" s="36">
        <f>'[14]A_Modello CP FINALE'!AV74</f>
        <v>66301.84</v>
      </c>
      <c r="AU75" s="36">
        <f>'[14]A_Modello CP FINALE'!AW74</f>
        <v>16043.83</v>
      </c>
      <c r="AV75" s="36">
        <f>'[14]A_Modello CP FINALE'!AX74</f>
        <v>0</v>
      </c>
      <c r="AW75" s="36">
        <f>'[14]A_Modello CP FINALE'!AY74</f>
        <v>1149.2</v>
      </c>
      <c r="AX75" s="36">
        <f>'[14]A_Modello CP FINALE'!AZ74</f>
        <v>0</v>
      </c>
      <c r="AY75" s="36">
        <f>'[14]A_Modello CP FINALE'!BA74</f>
        <v>0</v>
      </c>
      <c r="AZ75" s="59">
        <f t="shared" si="93"/>
        <v>844369.80999999982</v>
      </c>
      <c r="BA75" s="69">
        <f t="shared" si="32"/>
        <v>87721.15</v>
      </c>
      <c r="BB75" s="36">
        <f>'[14]A_Modello CP FINALE'!BC74</f>
        <v>87721.15</v>
      </c>
      <c r="BC75" s="36">
        <f>'[14]A_Modello CP FINALE'!BE74</f>
        <v>0</v>
      </c>
      <c r="BD75" s="36">
        <f>'[14]A_Modello CP FINALE'!BF74</f>
        <v>1089.22</v>
      </c>
      <c r="BE75" s="36">
        <f>'[14]A_Modello CP FINALE'!BG74</f>
        <v>377.06</v>
      </c>
      <c r="BF75" s="36">
        <f>'[14]A_Modello CP FINALE'!BH74</f>
        <v>1983.54</v>
      </c>
      <c r="BG75" s="36">
        <f>'[14]A_Modello CP FINALE'!BI74</f>
        <v>0</v>
      </c>
      <c r="BH75" s="36">
        <f>'[14]A_Modello CP FINALE'!BJ74</f>
        <v>1834.91</v>
      </c>
      <c r="BI75" s="36">
        <f>'[14]A_Modello CP FINALE'!BK74</f>
        <v>7.09</v>
      </c>
      <c r="BJ75" s="36">
        <f>'[14]A_Modello CP FINALE'!BL74</f>
        <v>0</v>
      </c>
      <c r="BK75" s="70">
        <f t="shared" si="94"/>
        <v>93012.969999999987</v>
      </c>
      <c r="BL75" s="48"/>
      <c r="BM75" s="48"/>
      <c r="BN75" s="48"/>
      <c r="BO75" s="48"/>
      <c r="BP75" s="48"/>
    </row>
    <row r="76" spans="1:68" x14ac:dyDescent="0.2">
      <c r="A76" s="130"/>
      <c r="B76" s="34" t="s">
        <v>306</v>
      </c>
      <c r="C76" s="35" t="s">
        <v>307</v>
      </c>
      <c r="D76" s="73" t="s">
        <v>308</v>
      </c>
      <c r="E76" s="36">
        <f>'[14]A_Modello CP FINALE'!G75</f>
        <v>0</v>
      </c>
      <c r="F76" s="36">
        <f>'[14]A_Modello CP FINALE'!H75</f>
        <v>0</v>
      </c>
      <c r="G76" s="36">
        <f>'[14]A_Modello CP FINALE'!I75</f>
        <v>0</v>
      </c>
      <c r="H76" s="45"/>
      <c r="I76" s="36">
        <f>'[14]A_Modello CP FINALE'!K75</f>
        <v>0</v>
      </c>
      <c r="J76" s="38">
        <f t="shared" si="95"/>
        <v>0</v>
      </c>
      <c r="K76" s="74"/>
      <c r="L76" s="36">
        <f>'[14]A_Modello CP FINALE'!N75</f>
        <v>0</v>
      </c>
      <c r="M76" s="74"/>
      <c r="N76" s="36">
        <f>'[14]A_Modello CP FINALE'!P75</f>
        <v>0</v>
      </c>
      <c r="O76" s="74"/>
      <c r="P76" s="36">
        <f>'[14]A_Modello CP FINALE'!R75</f>
        <v>0</v>
      </c>
      <c r="Q76" s="74"/>
      <c r="R76" s="40">
        <f t="shared" si="96"/>
        <v>0</v>
      </c>
      <c r="S76" s="74"/>
      <c r="T76" s="41">
        <f t="shared" si="97"/>
        <v>0</v>
      </c>
      <c r="U76" s="36">
        <f>'[14]A_Modello CP FINALE'!W75</f>
        <v>0</v>
      </c>
      <c r="V76" s="41">
        <f t="shared" si="98"/>
        <v>0</v>
      </c>
      <c r="W76" s="42">
        <f t="shared" si="99"/>
        <v>0</v>
      </c>
      <c r="X76" s="36">
        <f>'[14]A_Modello CP FINALE'!Z75</f>
        <v>0</v>
      </c>
      <c r="Y76" s="42">
        <f t="shared" si="100"/>
        <v>0</v>
      </c>
      <c r="Z76" s="74"/>
      <c r="AA76" s="43">
        <f t="shared" si="90"/>
        <v>0</v>
      </c>
      <c r="AB76" s="43">
        <f t="shared" si="91"/>
        <v>0</v>
      </c>
      <c r="AC76" s="43">
        <f t="shared" si="101"/>
        <v>0</v>
      </c>
      <c r="AD76" s="36">
        <f>'[14]A_Modello CP FINALE'!AF75</f>
        <v>0</v>
      </c>
      <c r="AE76" s="8"/>
      <c r="AF76" s="36">
        <f>'[14]A_Modello CP FINALE'!AH75</f>
        <v>0</v>
      </c>
      <c r="AG76" s="36">
        <f>'[14]A_Modello CP FINALE'!AI75</f>
        <v>0</v>
      </c>
      <c r="AH76" s="36">
        <f>'[14]A_Modello CP FINALE'!AJ75</f>
        <v>0</v>
      </c>
      <c r="AI76" s="36">
        <f>'[14]A_Modello CP FINALE'!AK75</f>
        <v>0</v>
      </c>
      <c r="AJ76" s="36">
        <f>'[14]A_Modello CP FINALE'!AL75</f>
        <v>0</v>
      </c>
      <c r="AK76" s="36">
        <f>'[14]A_Modello CP FINALE'!AM75</f>
        <v>0</v>
      </c>
      <c r="AL76" s="36">
        <f>'[14]A_Modello CP FINALE'!AN75</f>
        <v>0</v>
      </c>
      <c r="AM76" s="43">
        <f t="shared" si="92"/>
        <v>0</v>
      </c>
      <c r="AN76" s="36">
        <f>'[14]A_Modello CP FINALE'!AP75</f>
        <v>0</v>
      </c>
      <c r="AO76" s="36">
        <f>'[14]A_Modello CP FINALE'!AQ75</f>
        <v>0</v>
      </c>
      <c r="AP76" s="36">
        <f>'[14]A_Modello CP FINALE'!AR75</f>
        <v>0</v>
      </c>
      <c r="AQ76" s="36">
        <f>'[14]A_Modello CP FINALE'!AS75</f>
        <v>0</v>
      </c>
      <c r="AR76" s="36">
        <f>'[14]A_Modello CP FINALE'!AT75</f>
        <v>0</v>
      </c>
      <c r="AS76" s="36">
        <f>'[14]A_Modello CP FINALE'!AU75</f>
        <v>0</v>
      </c>
      <c r="AT76" s="36">
        <f>'[14]A_Modello CP FINALE'!AV75</f>
        <v>0</v>
      </c>
      <c r="AU76" s="36">
        <f>'[14]A_Modello CP FINALE'!AW75</f>
        <v>0</v>
      </c>
      <c r="AV76" s="36">
        <f>'[14]A_Modello CP FINALE'!AX75</f>
        <v>0</v>
      </c>
      <c r="AW76" s="36">
        <f>'[14]A_Modello CP FINALE'!AY75</f>
        <v>0</v>
      </c>
      <c r="AX76" s="36">
        <f>'[14]A_Modello CP FINALE'!AZ75</f>
        <v>0</v>
      </c>
      <c r="AY76" s="36">
        <f>'[14]A_Modello CP FINALE'!BA75</f>
        <v>0</v>
      </c>
      <c r="AZ76" s="59">
        <f t="shared" si="93"/>
        <v>0</v>
      </c>
      <c r="BA76" s="69">
        <f t="shared" ref="BA76:BA86" si="102">SUM(BB76:BC76)</f>
        <v>0</v>
      </c>
      <c r="BB76" s="36">
        <f>'[14]A_Modello CP FINALE'!BC75</f>
        <v>0</v>
      </c>
      <c r="BC76" s="36">
        <f>'[14]A_Modello CP FINALE'!BE75</f>
        <v>0</v>
      </c>
      <c r="BD76" s="36">
        <f>'[14]A_Modello CP FINALE'!BF75</f>
        <v>0</v>
      </c>
      <c r="BE76" s="36">
        <f>'[14]A_Modello CP FINALE'!BG75</f>
        <v>0</v>
      </c>
      <c r="BF76" s="36">
        <f>'[14]A_Modello CP FINALE'!BH75</f>
        <v>0</v>
      </c>
      <c r="BG76" s="36">
        <f>'[14]A_Modello CP FINALE'!BI75</f>
        <v>0</v>
      </c>
      <c r="BH76" s="36">
        <f>'[14]A_Modello CP FINALE'!BJ75</f>
        <v>0</v>
      </c>
      <c r="BI76" s="36">
        <f>'[14]A_Modello CP FINALE'!BK75</f>
        <v>0</v>
      </c>
      <c r="BJ76" s="36">
        <f>'[14]A_Modello CP FINALE'!BL75</f>
        <v>0</v>
      </c>
      <c r="BK76" s="70">
        <f t="shared" si="94"/>
        <v>0</v>
      </c>
      <c r="BL76" s="48"/>
      <c r="BM76" s="48"/>
      <c r="BN76" s="48"/>
      <c r="BO76" s="48"/>
      <c r="BP76" s="48"/>
    </row>
    <row r="77" spans="1:68" x14ac:dyDescent="0.2">
      <c r="A77" s="130"/>
      <c r="B77" s="34" t="s">
        <v>309</v>
      </c>
      <c r="C77" s="35" t="s">
        <v>310</v>
      </c>
      <c r="D77" s="35" t="s">
        <v>311</v>
      </c>
      <c r="E77" s="36">
        <f>'[14]A_Modello CP FINALE'!G76</f>
        <v>0</v>
      </c>
      <c r="F77" s="36">
        <f>'[14]A_Modello CP FINALE'!H76</f>
        <v>0</v>
      </c>
      <c r="G77" s="36">
        <f>'[14]A_Modello CP FINALE'!I76</f>
        <v>0</v>
      </c>
      <c r="H77" s="45"/>
      <c r="I77" s="36">
        <f>'[14]A_Modello CP FINALE'!K76</f>
        <v>0</v>
      </c>
      <c r="J77" s="38">
        <f t="shared" si="95"/>
        <v>0</v>
      </c>
      <c r="K77" s="74"/>
      <c r="L77" s="36">
        <f>'[14]A_Modello CP FINALE'!N76</f>
        <v>133367.47</v>
      </c>
      <c r="M77" s="74"/>
      <c r="N77" s="36">
        <f>'[14]A_Modello CP FINALE'!P76</f>
        <v>0</v>
      </c>
      <c r="O77" s="74"/>
      <c r="P77" s="36">
        <f>'[14]A_Modello CP FINALE'!R76</f>
        <v>0</v>
      </c>
      <c r="Q77" s="74"/>
      <c r="R77" s="40">
        <f t="shared" si="96"/>
        <v>133367.47</v>
      </c>
      <c r="S77" s="74"/>
      <c r="T77" s="41">
        <f t="shared" si="97"/>
        <v>0</v>
      </c>
      <c r="U77" s="36">
        <f>'[14]A_Modello CP FINALE'!W76</f>
        <v>0</v>
      </c>
      <c r="V77" s="41">
        <f t="shared" si="98"/>
        <v>0</v>
      </c>
      <c r="W77" s="42">
        <f t="shared" si="99"/>
        <v>133367.47</v>
      </c>
      <c r="X77" s="36">
        <f>'[14]A_Modello CP FINALE'!Z76</f>
        <v>0</v>
      </c>
      <c r="Y77" s="42">
        <f t="shared" si="100"/>
        <v>133367.47</v>
      </c>
      <c r="Z77" s="74"/>
      <c r="AA77" s="54"/>
      <c r="AB77" s="54"/>
      <c r="AC77" s="54"/>
      <c r="AD77" s="36">
        <f>'[14]A_Modello CP FINALE'!AF76</f>
        <v>0</v>
      </c>
      <c r="AE77" s="8"/>
      <c r="AF77" s="94"/>
      <c r="AG77" s="94"/>
      <c r="AH77" s="94"/>
      <c r="AI77" s="94"/>
      <c r="AJ77" s="94"/>
      <c r="AK77" s="94"/>
      <c r="AL77" s="94"/>
      <c r="AM77" s="5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46"/>
      <c r="BA77" s="83"/>
      <c r="BB77" s="94"/>
      <c r="BC77" s="94"/>
      <c r="BD77" s="94"/>
      <c r="BE77" s="94"/>
      <c r="BF77" s="94"/>
      <c r="BG77" s="94"/>
      <c r="BH77" s="57"/>
      <c r="BI77" s="94"/>
      <c r="BJ77" s="94"/>
      <c r="BK77" s="47"/>
      <c r="BL77" s="48"/>
      <c r="BM77" s="48"/>
      <c r="BN77" s="48"/>
      <c r="BO77" s="48"/>
      <c r="BP77" s="48"/>
    </row>
    <row r="78" spans="1:68" x14ac:dyDescent="0.2">
      <c r="A78" s="130"/>
      <c r="B78" s="34" t="s">
        <v>312</v>
      </c>
      <c r="C78" s="35" t="s">
        <v>313</v>
      </c>
      <c r="D78" s="35" t="s">
        <v>314</v>
      </c>
      <c r="E78" s="36">
        <f>'[14]A_Modello CP FINALE'!G77</f>
        <v>149552.29</v>
      </c>
      <c r="F78" s="36">
        <f>'[14]A_Modello CP FINALE'!H77</f>
        <v>0</v>
      </c>
      <c r="G78" s="36">
        <f>'[14]A_Modello CP FINALE'!I77</f>
        <v>29305.46</v>
      </c>
      <c r="H78" s="45"/>
      <c r="I78" s="36">
        <f>'[14]A_Modello CP FINALE'!K77</f>
        <v>28693.55</v>
      </c>
      <c r="J78" s="38">
        <f t="shared" si="95"/>
        <v>207551.3</v>
      </c>
      <c r="K78" s="61"/>
      <c r="L78" s="36">
        <f>'[14]A_Modello CP FINALE'!N77</f>
        <v>103483.24</v>
      </c>
      <c r="M78" s="61"/>
      <c r="N78" s="36">
        <f>'[14]A_Modello CP FINALE'!P77</f>
        <v>439216.02</v>
      </c>
      <c r="O78" s="61"/>
      <c r="P78" s="36">
        <f>'[14]A_Modello CP FINALE'!R77</f>
        <v>2066396.1</v>
      </c>
      <c r="Q78" s="61"/>
      <c r="R78" s="40">
        <f t="shared" si="96"/>
        <v>2816646.66</v>
      </c>
      <c r="S78" s="61"/>
      <c r="T78" s="41">
        <f t="shared" si="97"/>
        <v>207551.3</v>
      </c>
      <c r="U78" s="36">
        <f>'[14]A_Modello CP FINALE'!W77</f>
        <v>249472.53</v>
      </c>
      <c r="V78" s="41">
        <f t="shared" si="98"/>
        <v>457023.82999999996</v>
      </c>
      <c r="W78" s="42">
        <f t="shared" si="99"/>
        <v>103483.24</v>
      </c>
      <c r="X78" s="36">
        <f>'[14]A_Modello CP FINALE'!Z77</f>
        <v>189743.49</v>
      </c>
      <c r="Y78" s="42">
        <f t="shared" si="100"/>
        <v>293226.73</v>
      </c>
      <c r="Z78" s="61"/>
      <c r="AA78" s="43">
        <f>AM78</f>
        <v>44779.569999999992</v>
      </c>
      <c r="AB78" s="43">
        <f>AZ78</f>
        <v>371338.81</v>
      </c>
      <c r="AC78" s="43">
        <f t="shared" ref="AC78:AC86" si="103">BK78</f>
        <v>40905.449999999997</v>
      </c>
      <c r="AD78" s="36">
        <f>'[14]A_Modello CP FINALE'!AF77</f>
        <v>0</v>
      </c>
      <c r="AE78" s="8"/>
      <c r="AF78" s="36">
        <f>'[14]A_Modello CP FINALE'!AH77</f>
        <v>3182.6</v>
      </c>
      <c r="AG78" s="36">
        <f>'[14]A_Modello CP FINALE'!AI77</f>
        <v>41080.75</v>
      </c>
      <c r="AH78" s="36">
        <f>'[14]A_Modello CP FINALE'!AJ77</f>
        <v>152.27000000000001</v>
      </c>
      <c r="AI78" s="36">
        <f>'[14]A_Modello CP FINALE'!AK77</f>
        <v>363.95</v>
      </c>
      <c r="AJ78" s="36">
        <f>'[14]A_Modello CP FINALE'!AL77</f>
        <v>0</v>
      </c>
      <c r="AK78" s="36">
        <f>'[14]A_Modello CP FINALE'!AM77</f>
        <v>0</v>
      </c>
      <c r="AL78" s="36">
        <f>'[14]A_Modello CP FINALE'!AN77</f>
        <v>0</v>
      </c>
      <c r="AM78" s="43">
        <f>AF78+AG78+AH78+AI78+AJ78+AK78+AL78</f>
        <v>44779.569999999992</v>
      </c>
      <c r="AN78" s="36">
        <f>'[14]A_Modello CP FINALE'!AP77</f>
        <v>7054.48</v>
      </c>
      <c r="AO78" s="36">
        <f>'[14]A_Modello CP FINALE'!AQ77</f>
        <v>4.12</v>
      </c>
      <c r="AP78" s="36">
        <f>'[14]A_Modello CP FINALE'!AR77</f>
        <v>0</v>
      </c>
      <c r="AQ78" s="36">
        <f>'[14]A_Modello CP FINALE'!AS77</f>
        <v>0</v>
      </c>
      <c r="AR78" s="36">
        <f>'[14]A_Modello CP FINALE'!AT77</f>
        <v>291093.43</v>
      </c>
      <c r="AS78" s="36">
        <f>'[14]A_Modello CP FINALE'!AU77</f>
        <v>36467.22</v>
      </c>
      <c r="AT78" s="36">
        <f>'[14]A_Modello CP FINALE'!AV77</f>
        <v>29158.37</v>
      </c>
      <c r="AU78" s="36">
        <f>'[14]A_Modello CP FINALE'!AW77</f>
        <v>7055.79</v>
      </c>
      <c r="AV78" s="36">
        <f>'[14]A_Modello CP FINALE'!AX77</f>
        <v>0</v>
      </c>
      <c r="AW78" s="36">
        <f>'[14]A_Modello CP FINALE'!AY77</f>
        <v>505.4</v>
      </c>
      <c r="AX78" s="36">
        <f>'[14]A_Modello CP FINALE'!AZ77</f>
        <v>0</v>
      </c>
      <c r="AY78" s="36">
        <f>'[14]A_Modello CP FINALE'!BA77</f>
        <v>0</v>
      </c>
      <c r="AZ78" s="59">
        <f t="shared" si="93"/>
        <v>371338.81</v>
      </c>
      <c r="BA78" s="69">
        <f t="shared" si="102"/>
        <v>38578.189999999995</v>
      </c>
      <c r="BB78" s="36">
        <f>'[14]A_Modello CP FINALE'!BC77</f>
        <v>38578.189999999995</v>
      </c>
      <c r="BC78" s="36">
        <f>'[14]A_Modello CP FINALE'!BE77</f>
        <v>0</v>
      </c>
      <c r="BD78" s="36">
        <f>'[14]A_Modello CP FINALE'!BF77</f>
        <v>479.02</v>
      </c>
      <c r="BE78" s="36">
        <f>'[14]A_Modello CP FINALE'!BG77</f>
        <v>165.83</v>
      </c>
      <c r="BF78" s="36">
        <f>'[14]A_Modello CP FINALE'!BH77</f>
        <v>872.33</v>
      </c>
      <c r="BG78" s="36">
        <f>'[14]A_Modello CP FINALE'!BI77</f>
        <v>0</v>
      </c>
      <c r="BH78" s="36">
        <f>'[14]A_Modello CP FINALE'!BJ77</f>
        <v>806.96</v>
      </c>
      <c r="BI78" s="36">
        <f>'[14]A_Modello CP FINALE'!BK77</f>
        <v>3.12</v>
      </c>
      <c r="BJ78" s="36">
        <f>'[14]A_Modello CP FINALE'!BL77</f>
        <v>0</v>
      </c>
      <c r="BK78" s="70">
        <f t="shared" si="94"/>
        <v>40905.449999999997</v>
      </c>
      <c r="BL78" s="48"/>
      <c r="BM78" s="48"/>
      <c r="BN78" s="48"/>
      <c r="BO78" s="48"/>
      <c r="BP78" s="48"/>
    </row>
    <row r="79" spans="1:68" ht="12" x14ac:dyDescent="0.2">
      <c r="A79" s="131"/>
      <c r="B79" s="49" t="s">
        <v>315</v>
      </c>
      <c r="C79" s="35"/>
      <c r="D79" s="50" t="s">
        <v>316</v>
      </c>
      <c r="E79" s="51">
        <f>SUM(E71:E78)</f>
        <v>3008957</v>
      </c>
      <c r="F79" s="51">
        <f>SUM(F71:F78)</f>
        <v>0</v>
      </c>
      <c r="G79" s="51">
        <f>SUM(G71:G78)</f>
        <v>706876.53999999992</v>
      </c>
      <c r="H79" s="45"/>
      <c r="I79" s="51">
        <f>SUM(I71:I78)</f>
        <v>518299.27</v>
      </c>
      <c r="J79" s="52">
        <f>SUM(J71:J78)</f>
        <v>4234132.8100000005</v>
      </c>
      <c r="K79" s="53"/>
      <c r="L79" s="51">
        <f>SUM(L71:L78)</f>
        <v>5378498.46</v>
      </c>
      <c r="M79" s="53"/>
      <c r="N79" s="51">
        <f>SUM(N71:N78)</f>
        <v>33230692.529999997</v>
      </c>
      <c r="O79" s="53"/>
      <c r="P79" s="51">
        <f>SUM(P71:P78)</f>
        <v>36343754.589999996</v>
      </c>
      <c r="Q79" s="53"/>
      <c r="R79" s="51">
        <f>SUM(R71:R78)</f>
        <v>79187078.390000001</v>
      </c>
      <c r="S79" s="53"/>
      <c r="T79" s="51">
        <f t="shared" ref="T79:Y79" si="104">SUM(T71:T78)</f>
        <v>4234132.8100000005</v>
      </c>
      <c r="U79" s="52">
        <f t="shared" si="104"/>
        <v>18874869.16</v>
      </c>
      <c r="V79" s="51">
        <f t="shared" si="104"/>
        <v>23109001.970000003</v>
      </c>
      <c r="W79" s="51">
        <f t="shared" si="104"/>
        <v>5378498.46</v>
      </c>
      <c r="X79" s="51">
        <f t="shared" si="104"/>
        <v>14355823.370000001</v>
      </c>
      <c r="Y79" s="51">
        <f t="shared" si="104"/>
        <v>19734321.829999998</v>
      </c>
      <c r="Z79" s="53"/>
      <c r="AA79" s="52">
        <f>SUM(AA71:AA76,AA78)</f>
        <v>2266896.06</v>
      </c>
      <c r="AB79" s="52">
        <f>SUM(AB71:AB76,AB78)</f>
        <v>18776415.649999999</v>
      </c>
      <c r="AC79" s="95">
        <f>SUM(AC71,AC73,AC75:AC78)</f>
        <v>2065690.26</v>
      </c>
      <c r="AD79" s="51">
        <f>SUM(AD71:AD78)</f>
        <v>0</v>
      </c>
      <c r="AE79" s="8"/>
      <c r="AF79" s="51">
        <f t="shared" ref="AF79:AL79" si="105">SUM(AF71:AF76,AF78)</f>
        <v>163582.34999999998</v>
      </c>
      <c r="AG79" s="51">
        <f t="shared" si="105"/>
        <v>2077211.6300000001</v>
      </c>
      <c r="AH79" s="51">
        <f t="shared" si="105"/>
        <v>7699.3700000000008</v>
      </c>
      <c r="AI79" s="51">
        <f t="shared" si="105"/>
        <v>18402.710000000003</v>
      </c>
      <c r="AJ79" s="51">
        <f t="shared" si="105"/>
        <v>0</v>
      </c>
      <c r="AK79" s="51">
        <f t="shared" si="105"/>
        <v>0</v>
      </c>
      <c r="AL79" s="51">
        <f t="shared" si="105"/>
        <v>0</v>
      </c>
      <c r="AM79" s="43">
        <f t="shared" ref="AM79:AM86" si="106">AF79+AG79+AH79+AI79+AJ79+AK79+AL79</f>
        <v>2266896.06</v>
      </c>
      <c r="AN79" s="51">
        <f t="shared" ref="AN79:AY79" si="107">SUM(AN71:AN76,AN78)</f>
        <v>356703.92</v>
      </c>
      <c r="AO79" s="51">
        <f t="shared" si="107"/>
        <v>208.36</v>
      </c>
      <c r="AP79" s="51">
        <f t="shared" si="107"/>
        <v>0</v>
      </c>
      <c r="AQ79" s="51">
        <f t="shared" si="107"/>
        <v>0</v>
      </c>
      <c r="AR79" s="51">
        <f t="shared" si="107"/>
        <v>14718879.310000001</v>
      </c>
      <c r="AS79" s="51">
        <f t="shared" si="107"/>
        <v>1843932.27</v>
      </c>
      <c r="AT79" s="51">
        <f t="shared" si="107"/>
        <v>1474367.0100000002</v>
      </c>
      <c r="AU79" s="51">
        <f t="shared" si="107"/>
        <v>356769.83999999997</v>
      </c>
      <c r="AV79" s="51">
        <f t="shared" si="107"/>
        <v>0</v>
      </c>
      <c r="AW79" s="51">
        <f t="shared" si="107"/>
        <v>25554.940000000006</v>
      </c>
      <c r="AX79" s="51">
        <f t="shared" si="107"/>
        <v>0</v>
      </c>
      <c r="AY79" s="51">
        <f t="shared" si="107"/>
        <v>0</v>
      </c>
      <c r="AZ79" s="59">
        <f t="shared" si="93"/>
        <v>18776415.650000002</v>
      </c>
      <c r="BA79" s="69">
        <f t="shared" si="102"/>
        <v>1948166.0399999998</v>
      </c>
      <c r="BB79" s="51">
        <f t="shared" ref="BB79:BJ79" si="108">SUM(BB71,BB73,BB75:BB78)</f>
        <v>1948166.0399999998</v>
      </c>
      <c r="BC79" s="51">
        <f t="shared" si="108"/>
        <v>0</v>
      </c>
      <c r="BD79" s="51">
        <f t="shared" si="108"/>
        <v>24190.15</v>
      </c>
      <c r="BE79" s="51">
        <f t="shared" si="108"/>
        <v>8374.0499999999993</v>
      </c>
      <c r="BF79" s="51">
        <f t="shared" si="108"/>
        <v>44051.740000000005</v>
      </c>
      <c r="BG79" s="51">
        <f t="shared" si="108"/>
        <v>0</v>
      </c>
      <c r="BH79" s="52">
        <f t="shared" si="108"/>
        <v>40750.76</v>
      </c>
      <c r="BI79" s="51">
        <f t="shared" si="108"/>
        <v>157.52000000000001</v>
      </c>
      <c r="BJ79" s="51">
        <f t="shared" si="108"/>
        <v>0</v>
      </c>
      <c r="BK79" s="70">
        <f t="shared" si="94"/>
        <v>2065690.2599999998</v>
      </c>
      <c r="BL79" s="48"/>
      <c r="BM79" s="48"/>
      <c r="BN79" s="48"/>
      <c r="BO79" s="48"/>
      <c r="BP79" s="48"/>
    </row>
    <row r="80" spans="1:68" x14ac:dyDescent="0.2">
      <c r="A80" s="129" t="s">
        <v>317</v>
      </c>
      <c r="B80" s="34" t="s">
        <v>318</v>
      </c>
      <c r="C80" s="35" t="s">
        <v>319</v>
      </c>
      <c r="D80" s="35" t="s">
        <v>320</v>
      </c>
      <c r="E80" s="36">
        <f>'[14]A_Modello CP FINALE'!G79</f>
        <v>0</v>
      </c>
      <c r="F80" s="36">
        <f>'[14]A_Modello CP FINALE'!H79</f>
        <v>0</v>
      </c>
      <c r="G80" s="36">
        <f>'[14]A_Modello CP FINALE'!I79</f>
        <v>0</v>
      </c>
      <c r="H80" s="45"/>
      <c r="I80" s="36">
        <f>'[14]A_Modello CP FINALE'!K79</f>
        <v>0</v>
      </c>
      <c r="J80" s="38">
        <f t="shared" si="95"/>
        <v>0</v>
      </c>
      <c r="K80" s="61"/>
      <c r="L80" s="36">
        <f>'[14]A_Modello CP FINALE'!N79</f>
        <v>0</v>
      </c>
      <c r="M80" s="61"/>
      <c r="N80" s="36">
        <f>'[14]A_Modello CP FINALE'!P79</f>
        <v>0</v>
      </c>
      <c r="O80" s="61"/>
      <c r="P80" s="36">
        <f>'[14]A_Modello CP FINALE'!R79</f>
        <v>0</v>
      </c>
      <c r="Q80" s="61"/>
      <c r="R80" s="40">
        <f t="shared" si="96"/>
        <v>0</v>
      </c>
      <c r="S80" s="61"/>
      <c r="T80" s="41">
        <f t="shared" si="97"/>
        <v>0</v>
      </c>
      <c r="U80" s="36">
        <f>'[14]A_Modello CP FINALE'!W79</f>
        <v>0</v>
      </c>
      <c r="V80" s="41">
        <f t="shared" si="98"/>
        <v>0</v>
      </c>
      <c r="W80" s="42">
        <f t="shared" si="99"/>
        <v>0</v>
      </c>
      <c r="X80" s="36">
        <f>'[14]A_Modello CP FINALE'!Z79</f>
        <v>0</v>
      </c>
      <c r="Y80" s="42">
        <f t="shared" si="100"/>
        <v>0</v>
      </c>
      <c r="Z80" s="61"/>
      <c r="AA80" s="43">
        <f t="shared" ref="AA80:AA86" si="109">AM80</f>
        <v>0</v>
      </c>
      <c r="AB80" s="43">
        <f t="shared" ref="AB80:AB86" si="110">AZ80</f>
        <v>0</v>
      </c>
      <c r="AC80" s="43">
        <f t="shared" si="103"/>
        <v>0</v>
      </c>
      <c r="AD80" s="36">
        <f>'[14]A_Modello CP FINALE'!AF79</f>
        <v>0</v>
      </c>
      <c r="AE80" s="8"/>
      <c r="AF80" s="36">
        <f>'[14]A_Modello CP FINALE'!AH79</f>
        <v>0</v>
      </c>
      <c r="AG80" s="36">
        <f>'[14]A_Modello CP FINALE'!AI79</f>
        <v>0</v>
      </c>
      <c r="AH80" s="36">
        <f>'[14]A_Modello CP FINALE'!AJ79</f>
        <v>0</v>
      </c>
      <c r="AI80" s="36">
        <f>'[14]A_Modello CP FINALE'!AK79</f>
        <v>0</v>
      </c>
      <c r="AJ80" s="36">
        <f>'[14]A_Modello CP FINALE'!AL79</f>
        <v>0</v>
      </c>
      <c r="AK80" s="36">
        <f>'[14]A_Modello CP FINALE'!AM79</f>
        <v>0</v>
      </c>
      <c r="AL80" s="36">
        <f>'[14]A_Modello CP FINALE'!AN79</f>
        <v>0</v>
      </c>
      <c r="AM80" s="43">
        <f t="shared" si="106"/>
        <v>0</v>
      </c>
      <c r="AN80" s="36">
        <f>'[14]A_Modello CP FINALE'!AP79</f>
        <v>0</v>
      </c>
      <c r="AO80" s="36">
        <f>'[14]A_Modello CP FINALE'!AQ79</f>
        <v>0</v>
      </c>
      <c r="AP80" s="36">
        <f>'[14]A_Modello CP FINALE'!AR79</f>
        <v>0</v>
      </c>
      <c r="AQ80" s="36">
        <f>'[14]A_Modello CP FINALE'!AS79</f>
        <v>0</v>
      </c>
      <c r="AR80" s="36">
        <f>'[14]A_Modello CP FINALE'!AT79</f>
        <v>0</v>
      </c>
      <c r="AS80" s="36">
        <f>'[14]A_Modello CP FINALE'!AU79</f>
        <v>0</v>
      </c>
      <c r="AT80" s="36">
        <f>'[14]A_Modello CP FINALE'!AV79</f>
        <v>0</v>
      </c>
      <c r="AU80" s="36">
        <f>'[14]A_Modello CP FINALE'!AW79</f>
        <v>0</v>
      </c>
      <c r="AV80" s="36">
        <f>'[14]A_Modello CP FINALE'!AX79</f>
        <v>0</v>
      </c>
      <c r="AW80" s="36">
        <f>'[14]A_Modello CP FINALE'!AY79</f>
        <v>0</v>
      </c>
      <c r="AX80" s="36">
        <f>'[14]A_Modello CP FINALE'!AZ79</f>
        <v>0</v>
      </c>
      <c r="AY80" s="36">
        <f>'[14]A_Modello CP FINALE'!BA79</f>
        <v>0</v>
      </c>
      <c r="AZ80" s="59">
        <f t="shared" si="93"/>
        <v>0</v>
      </c>
      <c r="BA80" s="69">
        <f t="shared" si="102"/>
        <v>0</v>
      </c>
      <c r="BB80" s="36">
        <f>'[14]A_Modello CP FINALE'!BC79</f>
        <v>0</v>
      </c>
      <c r="BC80" s="36">
        <f>'[14]A_Modello CP FINALE'!BE79</f>
        <v>0</v>
      </c>
      <c r="BD80" s="36">
        <f>'[14]A_Modello CP FINALE'!BF79</f>
        <v>0</v>
      </c>
      <c r="BE80" s="36">
        <f>'[14]A_Modello CP FINALE'!BG79</f>
        <v>0</v>
      </c>
      <c r="BF80" s="36">
        <f>'[14]A_Modello CP FINALE'!BH79</f>
        <v>0</v>
      </c>
      <c r="BG80" s="36">
        <f>'[14]A_Modello CP FINALE'!BI79</f>
        <v>0</v>
      </c>
      <c r="BH80" s="36">
        <f>'[14]A_Modello CP FINALE'!BJ79</f>
        <v>0</v>
      </c>
      <c r="BI80" s="36">
        <f>'[14]A_Modello CP FINALE'!BK79</f>
        <v>0</v>
      </c>
      <c r="BJ80" s="36">
        <f>'[14]A_Modello CP FINALE'!BL79</f>
        <v>0</v>
      </c>
      <c r="BK80" s="70">
        <f t="shared" si="94"/>
        <v>0</v>
      </c>
      <c r="BL80" s="48"/>
      <c r="BM80" s="48"/>
      <c r="BN80" s="48"/>
      <c r="BO80" s="48"/>
      <c r="BP80" s="48"/>
    </row>
    <row r="81" spans="1:68" ht="22.5" x14ac:dyDescent="0.2">
      <c r="A81" s="130"/>
      <c r="B81" s="34" t="s">
        <v>321</v>
      </c>
      <c r="C81" s="35" t="s">
        <v>322</v>
      </c>
      <c r="D81" s="35" t="s">
        <v>323</v>
      </c>
      <c r="E81" s="36">
        <f>'[14]A_Modello CP FINALE'!G80</f>
        <v>0</v>
      </c>
      <c r="F81" s="36">
        <f>'[14]A_Modello CP FINALE'!H80</f>
        <v>0</v>
      </c>
      <c r="G81" s="36">
        <f>'[14]A_Modello CP FINALE'!I80</f>
        <v>0</v>
      </c>
      <c r="H81" s="45"/>
      <c r="I81" s="36">
        <f>'[14]A_Modello CP FINALE'!K80</f>
        <v>0</v>
      </c>
      <c r="J81" s="38">
        <f t="shared" si="95"/>
        <v>0</v>
      </c>
      <c r="K81" s="61"/>
      <c r="L81" s="36">
        <f>'[14]A_Modello CP FINALE'!N80</f>
        <v>0</v>
      </c>
      <c r="M81" s="61"/>
      <c r="N81" s="36">
        <f>'[14]A_Modello CP FINALE'!P80</f>
        <v>0</v>
      </c>
      <c r="O81" s="61"/>
      <c r="P81" s="36">
        <f>'[14]A_Modello CP FINALE'!R80</f>
        <v>0.01</v>
      </c>
      <c r="Q81" s="61"/>
      <c r="R81" s="40">
        <f t="shared" si="96"/>
        <v>0.01</v>
      </c>
      <c r="S81" s="61"/>
      <c r="T81" s="41">
        <f t="shared" si="97"/>
        <v>0</v>
      </c>
      <c r="U81" s="36">
        <f>'[14]A_Modello CP FINALE'!W80</f>
        <v>0</v>
      </c>
      <c r="V81" s="41">
        <f t="shared" si="98"/>
        <v>0</v>
      </c>
      <c r="W81" s="42">
        <f t="shared" si="99"/>
        <v>0</v>
      </c>
      <c r="X81" s="36">
        <f>'[14]A_Modello CP FINALE'!Z80</f>
        <v>0</v>
      </c>
      <c r="Y81" s="42">
        <f t="shared" si="100"/>
        <v>0</v>
      </c>
      <c r="Z81" s="61"/>
      <c r="AA81" s="43">
        <f t="shared" si="109"/>
        <v>0</v>
      </c>
      <c r="AB81" s="43">
        <f t="shared" si="110"/>
        <v>0</v>
      </c>
      <c r="AC81" s="43">
        <f t="shared" si="103"/>
        <v>0</v>
      </c>
      <c r="AD81" s="36">
        <f>'[14]A_Modello CP FINALE'!AF80</f>
        <v>0</v>
      </c>
      <c r="AE81" s="8"/>
      <c r="AF81" s="36">
        <f>'[14]A_Modello CP FINALE'!AH80</f>
        <v>0</v>
      </c>
      <c r="AG81" s="36">
        <f>'[14]A_Modello CP FINALE'!AI80</f>
        <v>0</v>
      </c>
      <c r="AH81" s="36">
        <f>'[14]A_Modello CP FINALE'!AJ80</f>
        <v>0</v>
      </c>
      <c r="AI81" s="36">
        <f>'[14]A_Modello CP FINALE'!AK80</f>
        <v>0</v>
      </c>
      <c r="AJ81" s="36">
        <f>'[14]A_Modello CP FINALE'!AL80</f>
        <v>0</v>
      </c>
      <c r="AK81" s="36">
        <f>'[14]A_Modello CP FINALE'!AM80</f>
        <v>0</v>
      </c>
      <c r="AL81" s="36">
        <f>'[14]A_Modello CP FINALE'!AN80</f>
        <v>0</v>
      </c>
      <c r="AM81" s="43">
        <f t="shared" si="106"/>
        <v>0</v>
      </c>
      <c r="AN81" s="36">
        <f>'[14]A_Modello CP FINALE'!AP80</f>
        <v>0</v>
      </c>
      <c r="AO81" s="36">
        <f>'[14]A_Modello CP FINALE'!AQ80</f>
        <v>0</v>
      </c>
      <c r="AP81" s="36">
        <f>'[14]A_Modello CP FINALE'!AR80</f>
        <v>0</v>
      </c>
      <c r="AQ81" s="36">
        <f>'[14]A_Modello CP FINALE'!AS80</f>
        <v>0</v>
      </c>
      <c r="AR81" s="36">
        <f>'[14]A_Modello CP FINALE'!AT80</f>
        <v>0</v>
      </c>
      <c r="AS81" s="36">
        <f>'[14]A_Modello CP FINALE'!AU80</f>
        <v>0</v>
      </c>
      <c r="AT81" s="36">
        <f>'[14]A_Modello CP FINALE'!AV80</f>
        <v>0</v>
      </c>
      <c r="AU81" s="36">
        <f>'[14]A_Modello CP FINALE'!AW80</f>
        <v>0</v>
      </c>
      <c r="AV81" s="36">
        <f>'[14]A_Modello CP FINALE'!AX80</f>
        <v>0</v>
      </c>
      <c r="AW81" s="36">
        <f>'[14]A_Modello CP FINALE'!AY80</f>
        <v>0</v>
      </c>
      <c r="AX81" s="36">
        <f>'[14]A_Modello CP FINALE'!AZ80</f>
        <v>0</v>
      </c>
      <c r="AY81" s="36">
        <f>'[14]A_Modello CP FINALE'!BA80</f>
        <v>0</v>
      </c>
      <c r="AZ81" s="59">
        <f t="shared" si="93"/>
        <v>0</v>
      </c>
      <c r="BA81" s="69">
        <f t="shared" si="102"/>
        <v>0</v>
      </c>
      <c r="BB81" s="36">
        <f>'[14]A_Modello CP FINALE'!BC80</f>
        <v>0</v>
      </c>
      <c r="BC81" s="36">
        <f>'[14]A_Modello CP FINALE'!BE80</f>
        <v>0</v>
      </c>
      <c r="BD81" s="36">
        <f>'[14]A_Modello CP FINALE'!BF80</f>
        <v>0</v>
      </c>
      <c r="BE81" s="36">
        <f>'[14]A_Modello CP FINALE'!BG80</f>
        <v>0</v>
      </c>
      <c r="BF81" s="36">
        <f>'[14]A_Modello CP FINALE'!BH80</f>
        <v>0</v>
      </c>
      <c r="BG81" s="36">
        <f>'[14]A_Modello CP FINALE'!BI80</f>
        <v>0</v>
      </c>
      <c r="BH81" s="36">
        <f>'[14]A_Modello CP FINALE'!BJ80</f>
        <v>0</v>
      </c>
      <c r="BI81" s="36">
        <f>'[14]A_Modello CP FINALE'!BK80</f>
        <v>0</v>
      </c>
      <c r="BJ81" s="36">
        <f>'[14]A_Modello CP FINALE'!BL80</f>
        <v>0</v>
      </c>
      <c r="BK81" s="70">
        <f t="shared" si="94"/>
        <v>0</v>
      </c>
      <c r="BL81" s="48"/>
      <c r="BM81" s="48"/>
      <c r="BN81" s="48"/>
      <c r="BO81" s="48"/>
      <c r="BP81" s="48"/>
    </row>
    <row r="82" spans="1:68" x14ac:dyDescent="0.2">
      <c r="A82" s="130"/>
      <c r="B82" s="34" t="s">
        <v>324</v>
      </c>
      <c r="C82" s="35" t="s">
        <v>325</v>
      </c>
      <c r="D82" s="35" t="s">
        <v>326</v>
      </c>
      <c r="E82" s="36">
        <f>'[14]A_Modello CP FINALE'!G81</f>
        <v>3250.27</v>
      </c>
      <c r="F82" s="36">
        <f>'[14]A_Modello CP FINALE'!H81</f>
        <v>0</v>
      </c>
      <c r="G82" s="36">
        <f>'[14]A_Modello CP FINALE'!I81</f>
        <v>637.25</v>
      </c>
      <c r="H82" s="45"/>
      <c r="I82" s="36">
        <f>'[14]A_Modello CP FINALE'!K81</f>
        <v>1806.76</v>
      </c>
      <c r="J82" s="38">
        <f t="shared" si="95"/>
        <v>5694.28</v>
      </c>
      <c r="K82" s="61"/>
      <c r="L82" s="36">
        <f>'[14]A_Modello CP FINALE'!N81</f>
        <v>6785.64</v>
      </c>
      <c r="M82" s="61"/>
      <c r="N82" s="36">
        <f>'[14]A_Modello CP FINALE'!P81</f>
        <v>10205.07</v>
      </c>
      <c r="O82" s="61"/>
      <c r="P82" s="36">
        <f>'[14]A_Modello CP FINALE'!R81</f>
        <v>44896.74</v>
      </c>
      <c r="Q82" s="61"/>
      <c r="R82" s="40">
        <f t="shared" si="96"/>
        <v>67581.73</v>
      </c>
      <c r="S82" s="61"/>
      <c r="T82" s="41">
        <f t="shared" si="97"/>
        <v>5694.28</v>
      </c>
      <c r="U82" s="36">
        <f>'[14]A_Modello CP FINALE'!W81</f>
        <v>5796.43</v>
      </c>
      <c r="V82" s="41">
        <f t="shared" si="98"/>
        <v>11490.71</v>
      </c>
      <c r="W82" s="42">
        <f t="shared" si="99"/>
        <v>6785.64</v>
      </c>
      <c r="X82" s="36">
        <f>'[14]A_Modello CP FINALE'!Z81</f>
        <v>4408.6400000000003</v>
      </c>
      <c r="Y82" s="42">
        <f t="shared" si="100"/>
        <v>11194.28</v>
      </c>
      <c r="Z82" s="61"/>
      <c r="AA82" s="43">
        <f t="shared" si="109"/>
        <v>3661.58</v>
      </c>
      <c r="AB82" s="43">
        <f t="shared" si="110"/>
        <v>5429.7000000000007</v>
      </c>
      <c r="AC82" s="43">
        <f t="shared" si="103"/>
        <v>2399.4299999999998</v>
      </c>
      <c r="AD82" s="36">
        <f>'[14]A_Modello CP FINALE'!AF81</f>
        <v>0</v>
      </c>
      <c r="AE82" s="8"/>
      <c r="AF82" s="36">
        <f>'[14]A_Modello CP FINALE'!AH81</f>
        <v>1283.45</v>
      </c>
      <c r="AG82" s="36">
        <f>'[14]A_Modello CP FINALE'!AI81</f>
        <v>2113.31</v>
      </c>
      <c r="AH82" s="36">
        <f>'[14]A_Modello CP FINALE'!AJ81</f>
        <v>111.95</v>
      </c>
      <c r="AI82" s="36">
        <f>'[14]A_Modello CP FINALE'!AK81</f>
        <v>152.87</v>
      </c>
      <c r="AJ82" s="36">
        <f>'[14]A_Modello CP FINALE'!AL81</f>
        <v>0</v>
      </c>
      <c r="AK82" s="36">
        <f>'[14]A_Modello CP FINALE'!AM81</f>
        <v>0</v>
      </c>
      <c r="AL82" s="36">
        <f>'[14]A_Modello CP FINALE'!AN81</f>
        <v>0</v>
      </c>
      <c r="AM82" s="43">
        <f t="shared" si="106"/>
        <v>3661.58</v>
      </c>
      <c r="AN82" s="36">
        <f>'[14]A_Modello CP FINALE'!AP81</f>
        <v>148.60000000000002</v>
      </c>
      <c r="AO82" s="36">
        <f>'[14]A_Modello CP FINALE'!AQ81</f>
        <v>71.989999999999995</v>
      </c>
      <c r="AP82" s="36">
        <f>'[14]A_Modello CP FINALE'!AR81</f>
        <v>0</v>
      </c>
      <c r="AQ82" s="36">
        <f>'[14]A_Modello CP FINALE'!AS81</f>
        <v>0</v>
      </c>
      <c r="AR82" s="36">
        <f>'[14]A_Modello CP FINALE'!AT81</f>
        <v>31.92</v>
      </c>
      <c r="AS82" s="36">
        <f>'[14]A_Modello CP FINALE'!AU81</f>
        <v>205.75</v>
      </c>
      <c r="AT82" s="36">
        <f>'[14]A_Modello CP FINALE'!AV81</f>
        <v>3347.55</v>
      </c>
      <c r="AU82" s="36">
        <f>'[14]A_Modello CP FINALE'!AW81</f>
        <v>1613.33</v>
      </c>
      <c r="AV82" s="36">
        <f>'[14]A_Modello CP FINALE'!AX81</f>
        <v>0</v>
      </c>
      <c r="AW82" s="36">
        <f>'[14]A_Modello CP FINALE'!AY81</f>
        <v>10.56</v>
      </c>
      <c r="AX82" s="36">
        <f>'[14]A_Modello CP FINALE'!AZ81</f>
        <v>0</v>
      </c>
      <c r="AY82" s="36">
        <f>'[14]A_Modello CP FINALE'!BA81</f>
        <v>0</v>
      </c>
      <c r="AZ82" s="59">
        <f t="shared" si="93"/>
        <v>5429.7000000000007</v>
      </c>
      <c r="BA82" s="69">
        <f t="shared" si="102"/>
        <v>347.01</v>
      </c>
      <c r="BB82" s="36">
        <f>'[14]A_Modello CP FINALE'!BC81</f>
        <v>347.01</v>
      </c>
      <c r="BC82" s="36">
        <f>'[14]A_Modello CP FINALE'!BE81</f>
        <v>0</v>
      </c>
      <c r="BD82" s="36">
        <f>'[14]A_Modello CP FINALE'!BF81</f>
        <v>47.84</v>
      </c>
      <c r="BE82" s="36">
        <f>'[14]A_Modello CP FINALE'!BG81</f>
        <v>148.49</v>
      </c>
      <c r="BF82" s="36">
        <f>'[14]A_Modello CP FINALE'!BH81</f>
        <v>943.16</v>
      </c>
      <c r="BG82" s="36">
        <f>'[14]A_Modello CP FINALE'!BI81</f>
        <v>659.35</v>
      </c>
      <c r="BH82" s="36">
        <f>'[14]A_Modello CP FINALE'!BJ81</f>
        <v>63.85</v>
      </c>
      <c r="BI82" s="36">
        <f>'[14]A_Modello CP FINALE'!BK81</f>
        <v>189.73</v>
      </c>
      <c r="BJ82" s="36">
        <f>'[14]A_Modello CP FINALE'!BL81</f>
        <v>0</v>
      </c>
      <c r="BK82" s="70">
        <f t="shared" si="94"/>
        <v>2399.4299999999998</v>
      </c>
      <c r="BL82" s="48"/>
      <c r="BM82" s="48"/>
      <c r="BN82" s="48"/>
      <c r="BO82" s="48"/>
      <c r="BP82" s="48"/>
    </row>
    <row r="83" spans="1:68" x14ac:dyDescent="0.2">
      <c r="A83" s="130"/>
      <c r="B83" s="34" t="s">
        <v>327</v>
      </c>
      <c r="C83" s="35" t="s">
        <v>328</v>
      </c>
      <c r="D83" s="35" t="s">
        <v>329</v>
      </c>
      <c r="E83" s="36">
        <f>'[14]A_Modello CP FINALE'!G82</f>
        <v>7212.32</v>
      </c>
      <c r="F83" s="36">
        <f>'[14]A_Modello CP FINALE'!H82</f>
        <v>0</v>
      </c>
      <c r="G83" s="36">
        <f>'[14]A_Modello CP FINALE'!I82</f>
        <v>1122</v>
      </c>
      <c r="H83" s="45"/>
      <c r="I83" s="36">
        <f>'[14]A_Modello CP FINALE'!K82</f>
        <v>1061.3599999999999</v>
      </c>
      <c r="J83" s="38">
        <f t="shared" si="95"/>
        <v>9395.68</v>
      </c>
      <c r="K83" s="61"/>
      <c r="L83" s="36">
        <f>'[14]A_Modello CP FINALE'!N82</f>
        <v>3507.46</v>
      </c>
      <c r="M83" s="61"/>
      <c r="N83" s="36">
        <f>'[14]A_Modello CP FINALE'!P82</f>
        <v>30783.93</v>
      </c>
      <c r="O83" s="61"/>
      <c r="P83" s="36">
        <f>'[14]A_Modello CP FINALE'!R82</f>
        <v>152640.12</v>
      </c>
      <c r="Q83" s="61"/>
      <c r="R83" s="40">
        <f t="shared" si="96"/>
        <v>196327.19</v>
      </c>
      <c r="S83" s="61"/>
      <c r="T83" s="41">
        <f t="shared" si="97"/>
        <v>9395.68</v>
      </c>
      <c r="U83" s="36">
        <f>'[14]A_Modello CP FINALE'!W82</f>
        <v>17485.12</v>
      </c>
      <c r="V83" s="41">
        <f t="shared" si="98"/>
        <v>26880.799999999999</v>
      </c>
      <c r="W83" s="42">
        <f t="shared" si="99"/>
        <v>3507.46</v>
      </c>
      <c r="X83" s="36">
        <f>'[14]A_Modello CP FINALE'!Z82</f>
        <v>13298.81</v>
      </c>
      <c r="Y83" s="42">
        <f t="shared" si="100"/>
        <v>16806.27</v>
      </c>
      <c r="Z83" s="61"/>
      <c r="AA83" s="43">
        <f t="shared" si="109"/>
        <v>8565.7200000000012</v>
      </c>
      <c r="AB83" s="43">
        <f t="shared" si="110"/>
        <v>12701.97</v>
      </c>
      <c r="AC83" s="43">
        <f t="shared" si="103"/>
        <v>5613.11</v>
      </c>
      <c r="AD83" s="36">
        <f>'[14]A_Modello CP FINALE'!AF82</f>
        <v>0</v>
      </c>
      <c r="AE83" s="8"/>
      <c r="AF83" s="36">
        <f>'[14]A_Modello CP FINALE'!AH82</f>
        <v>3002.44</v>
      </c>
      <c r="AG83" s="36">
        <f>'[14]A_Modello CP FINALE'!AI82</f>
        <v>4943.7700000000004</v>
      </c>
      <c r="AH83" s="36">
        <f>'[14]A_Modello CP FINALE'!AJ82</f>
        <v>261.89</v>
      </c>
      <c r="AI83" s="36">
        <f>'[14]A_Modello CP FINALE'!AK82</f>
        <v>357.62</v>
      </c>
      <c r="AJ83" s="36">
        <f>'[14]A_Modello CP FINALE'!AL82</f>
        <v>0</v>
      </c>
      <c r="AK83" s="36">
        <f>'[14]A_Modello CP FINALE'!AM82</f>
        <v>0</v>
      </c>
      <c r="AL83" s="36">
        <f>'[14]A_Modello CP FINALE'!AN82</f>
        <v>0</v>
      </c>
      <c r="AM83" s="43">
        <f t="shared" si="106"/>
        <v>8565.7200000000012</v>
      </c>
      <c r="AN83" s="36">
        <f>'[14]A_Modello CP FINALE'!AP82</f>
        <v>347.65</v>
      </c>
      <c r="AO83" s="36">
        <f>'[14]A_Modello CP FINALE'!AQ82</f>
        <v>168.41</v>
      </c>
      <c r="AP83" s="36">
        <f>'[14]A_Modello CP FINALE'!AR82</f>
        <v>0</v>
      </c>
      <c r="AQ83" s="36">
        <f>'[14]A_Modello CP FINALE'!AS82</f>
        <v>0</v>
      </c>
      <c r="AR83" s="36">
        <f>'[14]A_Modello CP FINALE'!AT82</f>
        <v>74.67</v>
      </c>
      <c r="AS83" s="36">
        <f>'[14]A_Modello CP FINALE'!AU82</f>
        <v>481.32</v>
      </c>
      <c r="AT83" s="36">
        <f>'[14]A_Modello CP FINALE'!AV82</f>
        <v>7831.09</v>
      </c>
      <c r="AU83" s="36">
        <f>'[14]A_Modello CP FINALE'!AW82</f>
        <v>3774.14</v>
      </c>
      <c r="AV83" s="36">
        <f>'[14]A_Modello CP FINALE'!AX82</f>
        <v>0</v>
      </c>
      <c r="AW83" s="36">
        <f>'[14]A_Modello CP FINALE'!AY82</f>
        <v>24.69</v>
      </c>
      <c r="AX83" s="36">
        <f>'[14]A_Modello CP FINALE'!AZ82</f>
        <v>0</v>
      </c>
      <c r="AY83" s="36">
        <f>'[14]A_Modello CP FINALE'!BA82</f>
        <v>0</v>
      </c>
      <c r="AZ83" s="59">
        <f t="shared" si="93"/>
        <v>12701.97</v>
      </c>
      <c r="BA83" s="69">
        <f t="shared" si="102"/>
        <v>811.79</v>
      </c>
      <c r="BB83" s="36">
        <f>'[14]A_Modello CP FINALE'!BC82</f>
        <v>811.79</v>
      </c>
      <c r="BC83" s="36">
        <f>'[14]A_Modello CP FINALE'!BE82</f>
        <v>0</v>
      </c>
      <c r="BD83" s="36">
        <f>'[14]A_Modello CP FINALE'!BF82</f>
        <v>111.92</v>
      </c>
      <c r="BE83" s="36">
        <f>'[14]A_Modello CP FINALE'!BG82</f>
        <v>347.37</v>
      </c>
      <c r="BF83" s="36">
        <f>'[14]A_Modello CP FINALE'!BH82</f>
        <v>2206.38</v>
      </c>
      <c r="BG83" s="36">
        <f>'[14]A_Modello CP FINALE'!BI82</f>
        <v>1542.45</v>
      </c>
      <c r="BH83" s="36">
        <f>'[14]A_Modello CP FINALE'!BJ82</f>
        <v>149.37</v>
      </c>
      <c r="BI83" s="36">
        <f>'[14]A_Modello CP FINALE'!BK82</f>
        <v>443.83</v>
      </c>
      <c r="BJ83" s="36">
        <f>'[14]A_Modello CP FINALE'!BL82</f>
        <v>0</v>
      </c>
      <c r="BK83" s="70">
        <f t="shared" si="94"/>
        <v>5613.11</v>
      </c>
      <c r="BL83" s="48"/>
      <c r="BM83" s="48"/>
      <c r="BN83" s="48"/>
      <c r="BO83" s="48"/>
      <c r="BP83" s="48"/>
    </row>
    <row r="84" spans="1:68" x14ac:dyDescent="0.2">
      <c r="A84" s="130"/>
      <c r="B84" s="34" t="s">
        <v>330</v>
      </c>
      <c r="C84" s="35" t="s">
        <v>331</v>
      </c>
      <c r="D84" s="35" t="s">
        <v>332</v>
      </c>
      <c r="E84" s="36">
        <f>'[14]A_Modello CP FINALE'!G83</f>
        <v>0</v>
      </c>
      <c r="F84" s="36">
        <f>'[14]A_Modello CP FINALE'!H83</f>
        <v>0</v>
      </c>
      <c r="G84" s="36">
        <f>'[14]A_Modello CP FINALE'!I83</f>
        <v>0</v>
      </c>
      <c r="H84" s="45"/>
      <c r="I84" s="36">
        <f>'[14]A_Modello CP FINALE'!K83</f>
        <v>0</v>
      </c>
      <c r="J84" s="38">
        <f t="shared" si="95"/>
        <v>0</v>
      </c>
      <c r="K84" s="61"/>
      <c r="L84" s="36">
        <f>'[14]A_Modello CP FINALE'!N83</f>
        <v>0</v>
      </c>
      <c r="M84" s="61"/>
      <c r="N84" s="36">
        <f>'[14]A_Modello CP FINALE'!P83</f>
        <v>0</v>
      </c>
      <c r="O84" s="61"/>
      <c r="P84" s="36">
        <f>'[14]A_Modello CP FINALE'!R83</f>
        <v>-0.01</v>
      </c>
      <c r="Q84" s="61"/>
      <c r="R84" s="40">
        <f t="shared" si="96"/>
        <v>-0.01</v>
      </c>
      <c r="S84" s="61"/>
      <c r="T84" s="41">
        <f t="shared" si="97"/>
        <v>0</v>
      </c>
      <c r="U84" s="36">
        <f>'[14]A_Modello CP FINALE'!W83</f>
        <v>0</v>
      </c>
      <c r="V84" s="41">
        <f t="shared" si="98"/>
        <v>0</v>
      </c>
      <c r="W84" s="42">
        <f t="shared" si="99"/>
        <v>0</v>
      </c>
      <c r="X84" s="36">
        <f>'[14]A_Modello CP FINALE'!Z83</f>
        <v>0</v>
      </c>
      <c r="Y84" s="42">
        <f t="shared" si="100"/>
        <v>0</v>
      </c>
      <c r="Z84" s="61"/>
      <c r="AA84" s="43">
        <f t="shared" si="109"/>
        <v>0</v>
      </c>
      <c r="AB84" s="43">
        <f t="shared" si="110"/>
        <v>0</v>
      </c>
      <c r="AC84" s="43">
        <f t="shared" si="103"/>
        <v>0</v>
      </c>
      <c r="AD84" s="36">
        <f>'[14]A_Modello CP FINALE'!AF83</f>
        <v>0</v>
      </c>
      <c r="AE84" s="8"/>
      <c r="AF84" s="36">
        <f>'[14]A_Modello CP FINALE'!AH83</f>
        <v>0</v>
      </c>
      <c r="AG84" s="36">
        <f>'[14]A_Modello CP FINALE'!AI83</f>
        <v>0</v>
      </c>
      <c r="AH84" s="36">
        <f>'[14]A_Modello CP FINALE'!AJ83</f>
        <v>0</v>
      </c>
      <c r="AI84" s="36">
        <f>'[14]A_Modello CP FINALE'!AK83</f>
        <v>0</v>
      </c>
      <c r="AJ84" s="36">
        <f>'[14]A_Modello CP FINALE'!AL83</f>
        <v>0</v>
      </c>
      <c r="AK84" s="36">
        <f>'[14]A_Modello CP FINALE'!AM83</f>
        <v>0</v>
      </c>
      <c r="AL84" s="36">
        <f>'[14]A_Modello CP FINALE'!AN83</f>
        <v>0</v>
      </c>
      <c r="AM84" s="43">
        <f t="shared" si="106"/>
        <v>0</v>
      </c>
      <c r="AN84" s="36">
        <f>'[14]A_Modello CP FINALE'!AP83</f>
        <v>0</v>
      </c>
      <c r="AO84" s="36">
        <f>'[14]A_Modello CP FINALE'!AQ83</f>
        <v>0</v>
      </c>
      <c r="AP84" s="36">
        <f>'[14]A_Modello CP FINALE'!AR83</f>
        <v>0</v>
      </c>
      <c r="AQ84" s="36">
        <f>'[14]A_Modello CP FINALE'!AS83</f>
        <v>0</v>
      </c>
      <c r="AR84" s="36">
        <f>'[14]A_Modello CP FINALE'!AT83</f>
        <v>0</v>
      </c>
      <c r="AS84" s="36">
        <f>'[14]A_Modello CP FINALE'!AU83</f>
        <v>0</v>
      </c>
      <c r="AT84" s="36">
        <f>'[14]A_Modello CP FINALE'!AV83</f>
        <v>0</v>
      </c>
      <c r="AU84" s="36">
        <f>'[14]A_Modello CP FINALE'!AW83</f>
        <v>0</v>
      </c>
      <c r="AV84" s="36">
        <f>'[14]A_Modello CP FINALE'!AX83</f>
        <v>0</v>
      </c>
      <c r="AW84" s="36">
        <f>'[14]A_Modello CP FINALE'!AY83</f>
        <v>0</v>
      </c>
      <c r="AX84" s="36">
        <f>'[14]A_Modello CP FINALE'!AZ83</f>
        <v>0</v>
      </c>
      <c r="AY84" s="36">
        <f>'[14]A_Modello CP FINALE'!BA83</f>
        <v>0</v>
      </c>
      <c r="AZ84" s="59">
        <f t="shared" si="93"/>
        <v>0</v>
      </c>
      <c r="BA84" s="69">
        <f t="shared" si="102"/>
        <v>0</v>
      </c>
      <c r="BB84" s="36">
        <f>'[14]A_Modello CP FINALE'!BC83</f>
        <v>0</v>
      </c>
      <c r="BC84" s="36">
        <f>'[14]A_Modello CP FINALE'!BE83</f>
        <v>0</v>
      </c>
      <c r="BD84" s="36">
        <f>'[14]A_Modello CP FINALE'!BF83</f>
        <v>0</v>
      </c>
      <c r="BE84" s="36">
        <f>'[14]A_Modello CP FINALE'!BG83</f>
        <v>0</v>
      </c>
      <c r="BF84" s="36">
        <f>'[14]A_Modello CP FINALE'!BH83</f>
        <v>0</v>
      </c>
      <c r="BG84" s="36">
        <f>'[14]A_Modello CP FINALE'!BI83</f>
        <v>0</v>
      </c>
      <c r="BH84" s="36">
        <f>'[14]A_Modello CP FINALE'!BJ83</f>
        <v>0</v>
      </c>
      <c r="BI84" s="36">
        <f>'[14]A_Modello CP FINALE'!BK83</f>
        <v>0</v>
      </c>
      <c r="BJ84" s="36">
        <f>'[14]A_Modello CP FINALE'!BL83</f>
        <v>0</v>
      </c>
      <c r="BK84" s="70">
        <f t="shared" si="94"/>
        <v>0</v>
      </c>
      <c r="BL84" s="48"/>
      <c r="BM84" s="48"/>
      <c r="BN84" s="48"/>
      <c r="BO84" s="48"/>
      <c r="BP84" s="48"/>
    </row>
    <row r="85" spans="1:68" x14ac:dyDescent="0.2">
      <c r="A85" s="130"/>
      <c r="B85" s="34" t="s">
        <v>333</v>
      </c>
      <c r="C85" s="35" t="s">
        <v>334</v>
      </c>
      <c r="D85" s="35" t="s">
        <v>335</v>
      </c>
      <c r="E85" s="36">
        <f>'[14]A_Modello CP FINALE'!G84</f>
        <v>7553.6</v>
      </c>
      <c r="F85" s="36">
        <f>'[14]A_Modello CP FINALE'!H84</f>
        <v>0</v>
      </c>
      <c r="G85" s="36">
        <f>'[14]A_Modello CP FINALE'!I84</f>
        <v>1481.21</v>
      </c>
      <c r="H85" s="45"/>
      <c r="I85" s="36">
        <f>'[14]A_Modello CP FINALE'!K84</f>
        <v>1549.04</v>
      </c>
      <c r="J85" s="38">
        <f t="shared" si="95"/>
        <v>10583.850000000002</v>
      </c>
      <c r="K85" s="61"/>
      <c r="L85" s="36">
        <f>'[14]A_Modello CP FINALE'!N84</f>
        <v>9017.18</v>
      </c>
      <c r="M85" s="61"/>
      <c r="N85" s="36">
        <f>'[14]A_Modello CP FINALE'!P84</f>
        <v>22264.73</v>
      </c>
      <c r="O85" s="61"/>
      <c r="P85" s="36">
        <f>'[14]A_Modello CP FINALE'!R84</f>
        <v>99859.82</v>
      </c>
      <c r="Q85" s="61"/>
      <c r="R85" s="40">
        <f t="shared" si="96"/>
        <v>141725.58000000002</v>
      </c>
      <c r="S85" s="61"/>
      <c r="T85" s="41">
        <f t="shared" si="97"/>
        <v>10583.850000000002</v>
      </c>
      <c r="U85" s="36">
        <f>'[14]A_Modello CP FINALE'!W84</f>
        <v>12646.26</v>
      </c>
      <c r="V85" s="41">
        <f t="shared" si="98"/>
        <v>23230.11</v>
      </c>
      <c r="W85" s="42">
        <f t="shared" si="99"/>
        <v>9017.18</v>
      </c>
      <c r="X85" s="36">
        <f>'[14]A_Modello CP FINALE'!Z84</f>
        <v>9618.4699999999993</v>
      </c>
      <c r="Y85" s="42">
        <f t="shared" si="100"/>
        <v>18635.650000000001</v>
      </c>
      <c r="Z85" s="61"/>
      <c r="AA85" s="43">
        <f t="shared" si="109"/>
        <v>7402.43</v>
      </c>
      <c r="AB85" s="43">
        <f t="shared" si="110"/>
        <v>10976.9</v>
      </c>
      <c r="AC85" s="43">
        <f t="shared" si="103"/>
        <v>4850.7800000000007</v>
      </c>
      <c r="AD85" s="36">
        <f>'[14]A_Modello CP FINALE'!AF84</f>
        <v>0</v>
      </c>
      <c r="AE85" s="8"/>
      <c r="AF85" s="36">
        <f>'[14]A_Modello CP FINALE'!AH84</f>
        <v>2594.71</v>
      </c>
      <c r="AG85" s="36">
        <f>'[14]A_Modello CP FINALE'!AI84</f>
        <v>4272.3500000000004</v>
      </c>
      <c r="AH85" s="36">
        <f>'[14]A_Modello CP FINALE'!AJ84</f>
        <v>226.32</v>
      </c>
      <c r="AI85" s="36">
        <f>'[14]A_Modello CP FINALE'!AK84</f>
        <v>309.05</v>
      </c>
      <c r="AJ85" s="36">
        <f>'[14]A_Modello CP FINALE'!AL84</f>
        <v>0</v>
      </c>
      <c r="AK85" s="36">
        <f>'[14]A_Modello CP FINALE'!AM84</f>
        <v>0</v>
      </c>
      <c r="AL85" s="36">
        <f>'[14]A_Modello CP FINALE'!AN84</f>
        <v>0</v>
      </c>
      <c r="AM85" s="43">
        <f t="shared" si="106"/>
        <v>7402.43</v>
      </c>
      <c r="AN85" s="36">
        <f>'[14]A_Modello CP FINALE'!AP84</f>
        <v>300.43</v>
      </c>
      <c r="AO85" s="36">
        <f>'[14]A_Modello CP FINALE'!AQ84</f>
        <v>145.53</v>
      </c>
      <c r="AP85" s="36">
        <f>'[14]A_Modello CP FINALE'!AR84</f>
        <v>0</v>
      </c>
      <c r="AQ85" s="36">
        <f>'[14]A_Modello CP FINALE'!AS84</f>
        <v>0</v>
      </c>
      <c r="AR85" s="36">
        <f>'[14]A_Modello CP FINALE'!AT84</f>
        <v>64.53</v>
      </c>
      <c r="AS85" s="36">
        <f>'[14]A_Modello CP FINALE'!AU84</f>
        <v>415.95</v>
      </c>
      <c r="AT85" s="36">
        <f>'[14]A_Modello CP FINALE'!AV84</f>
        <v>6767.55</v>
      </c>
      <c r="AU85" s="36">
        <f>'[14]A_Modello CP FINALE'!AW84</f>
        <v>3261.57</v>
      </c>
      <c r="AV85" s="36">
        <f>'[14]A_Modello CP FINALE'!AX84</f>
        <v>0</v>
      </c>
      <c r="AW85" s="36">
        <f>'[14]A_Modello CP FINALE'!AY84</f>
        <v>21.34</v>
      </c>
      <c r="AX85" s="36">
        <f>'[14]A_Modello CP FINALE'!AZ84</f>
        <v>0</v>
      </c>
      <c r="AY85" s="36">
        <f>'[14]A_Modello CP FINALE'!BA84</f>
        <v>0</v>
      </c>
      <c r="AZ85" s="59">
        <f t="shared" si="93"/>
        <v>10976.9</v>
      </c>
      <c r="BA85" s="69">
        <f t="shared" si="102"/>
        <v>701.51</v>
      </c>
      <c r="BB85" s="36">
        <f>'[14]A_Modello CP FINALE'!BC84</f>
        <v>701.51</v>
      </c>
      <c r="BC85" s="36">
        <f>'[14]A_Modello CP FINALE'!BE84</f>
        <v>0</v>
      </c>
      <c r="BD85" s="36">
        <f>'[14]A_Modello CP FINALE'!BF84</f>
        <v>96.72</v>
      </c>
      <c r="BE85" s="36">
        <f>'[14]A_Modello CP FINALE'!BG84</f>
        <v>300.2</v>
      </c>
      <c r="BF85" s="36">
        <f>'[14]A_Modello CP FINALE'!BH84</f>
        <v>1906.73</v>
      </c>
      <c r="BG85" s="36">
        <f>'[14]A_Modello CP FINALE'!BI84</f>
        <v>1332.97</v>
      </c>
      <c r="BH85" s="36">
        <f>'[14]A_Modello CP FINALE'!BJ84</f>
        <v>129.09</v>
      </c>
      <c r="BI85" s="36">
        <f>'[14]A_Modello CP FINALE'!BK84</f>
        <v>383.56</v>
      </c>
      <c r="BJ85" s="36">
        <f>'[14]A_Modello CP FINALE'!BL84</f>
        <v>0</v>
      </c>
      <c r="BK85" s="70">
        <f t="shared" si="94"/>
        <v>4850.7800000000007</v>
      </c>
      <c r="BL85" s="48"/>
      <c r="BM85" s="48"/>
      <c r="BN85" s="48"/>
      <c r="BO85" s="48"/>
      <c r="BP85" s="48"/>
    </row>
    <row r="86" spans="1:68" ht="22.5" x14ac:dyDescent="0.2">
      <c r="A86" s="130"/>
      <c r="B86" s="34" t="s">
        <v>336</v>
      </c>
      <c r="C86" s="35" t="s">
        <v>337</v>
      </c>
      <c r="D86" s="35" t="s">
        <v>338</v>
      </c>
      <c r="E86" s="36">
        <f>'[14]A_Modello CP FINALE'!G85</f>
        <v>0</v>
      </c>
      <c r="F86" s="36">
        <f>'[14]A_Modello CP FINALE'!H85</f>
        <v>0</v>
      </c>
      <c r="G86" s="36">
        <f>'[14]A_Modello CP FINALE'!I85</f>
        <v>0</v>
      </c>
      <c r="H86" s="45"/>
      <c r="I86" s="36">
        <f>'[14]A_Modello CP FINALE'!K85</f>
        <v>0</v>
      </c>
      <c r="J86" s="38">
        <f t="shared" si="95"/>
        <v>0</v>
      </c>
      <c r="K86" s="61"/>
      <c r="L86" s="36">
        <f>'[14]A_Modello CP FINALE'!N85</f>
        <v>0</v>
      </c>
      <c r="M86" s="61"/>
      <c r="N86" s="36">
        <f>'[14]A_Modello CP FINALE'!P85</f>
        <v>0</v>
      </c>
      <c r="O86" s="61"/>
      <c r="P86" s="36">
        <f>'[14]A_Modello CP FINALE'!R85</f>
        <v>0</v>
      </c>
      <c r="Q86" s="61"/>
      <c r="R86" s="40">
        <f t="shared" si="96"/>
        <v>0</v>
      </c>
      <c r="S86" s="61"/>
      <c r="T86" s="41">
        <f t="shared" si="97"/>
        <v>0</v>
      </c>
      <c r="U86" s="36">
        <f>'[14]A_Modello CP FINALE'!W85</f>
        <v>0</v>
      </c>
      <c r="V86" s="41">
        <f t="shared" si="98"/>
        <v>0</v>
      </c>
      <c r="W86" s="42">
        <f t="shared" si="99"/>
        <v>0</v>
      </c>
      <c r="X86" s="36">
        <f>'[14]A_Modello CP FINALE'!Z85</f>
        <v>0</v>
      </c>
      <c r="Y86" s="42">
        <f t="shared" si="100"/>
        <v>0</v>
      </c>
      <c r="Z86" s="61"/>
      <c r="AA86" s="43">
        <f t="shared" si="109"/>
        <v>0</v>
      </c>
      <c r="AB86" s="43">
        <f t="shared" si="110"/>
        <v>0</v>
      </c>
      <c r="AC86" s="43">
        <f t="shared" si="103"/>
        <v>0</v>
      </c>
      <c r="AD86" s="36">
        <f>'[14]A_Modello CP FINALE'!AF85</f>
        <v>0</v>
      </c>
      <c r="AE86" s="8"/>
      <c r="AF86" s="36">
        <f>'[14]A_Modello CP FINALE'!AH85</f>
        <v>0</v>
      </c>
      <c r="AG86" s="36">
        <f>'[14]A_Modello CP FINALE'!AI85</f>
        <v>0</v>
      </c>
      <c r="AH86" s="36">
        <f>'[14]A_Modello CP FINALE'!AJ85</f>
        <v>0</v>
      </c>
      <c r="AI86" s="36">
        <f>'[14]A_Modello CP FINALE'!AK85</f>
        <v>0</v>
      </c>
      <c r="AJ86" s="36">
        <f>'[14]A_Modello CP FINALE'!AL85</f>
        <v>0</v>
      </c>
      <c r="AK86" s="36">
        <f>'[14]A_Modello CP FINALE'!AM85</f>
        <v>0</v>
      </c>
      <c r="AL86" s="36">
        <f>'[14]A_Modello CP FINALE'!AN85</f>
        <v>0</v>
      </c>
      <c r="AM86" s="43">
        <f t="shared" si="106"/>
        <v>0</v>
      </c>
      <c r="AN86" s="36">
        <f>'[14]A_Modello CP FINALE'!AP85</f>
        <v>0</v>
      </c>
      <c r="AO86" s="36">
        <f>'[14]A_Modello CP FINALE'!AQ85</f>
        <v>0</v>
      </c>
      <c r="AP86" s="36">
        <f>'[14]A_Modello CP FINALE'!AR85</f>
        <v>0</v>
      </c>
      <c r="AQ86" s="36">
        <f>'[14]A_Modello CP FINALE'!AS85</f>
        <v>0</v>
      </c>
      <c r="AR86" s="36">
        <f>'[14]A_Modello CP FINALE'!AT85</f>
        <v>0</v>
      </c>
      <c r="AS86" s="36">
        <f>'[14]A_Modello CP FINALE'!AU85</f>
        <v>0</v>
      </c>
      <c r="AT86" s="36">
        <f>'[14]A_Modello CP FINALE'!AV85</f>
        <v>0</v>
      </c>
      <c r="AU86" s="36">
        <f>'[14]A_Modello CP FINALE'!AW85</f>
        <v>0</v>
      </c>
      <c r="AV86" s="36">
        <f>'[14]A_Modello CP FINALE'!AX85</f>
        <v>0</v>
      </c>
      <c r="AW86" s="36">
        <f>'[14]A_Modello CP FINALE'!AY85</f>
        <v>0</v>
      </c>
      <c r="AX86" s="36">
        <f>'[14]A_Modello CP FINALE'!AZ85</f>
        <v>0</v>
      </c>
      <c r="AY86" s="36">
        <f>'[14]A_Modello CP FINALE'!BA85</f>
        <v>0</v>
      </c>
      <c r="AZ86" s="59">
        <f t="shared" si="93"/>
        <v>0</v>
      </c>
      <c r="BA86" s="69">
        <f t="shared" si="102"/>
        <v>0</v>
      </c>
      <c r="BB86" s="36">
        <f>'[14]A_Modello CP FINALE'!BC85</f>
        <v>0</v>
      </c>
      <c r="BC86" s="36">
        <f>'[14]A_Modello CP FINALE'!BE85</f>
        <v>0</v>
      </c>
      <c r="BD86" s="36">
        <f>'[14]A_Modello CP FINALE'!BF85</f>
        <v>0</v>
      </c>
      <c r="BE86" s="36">
        <f>'[14]A_Modello CP FINALE'!BG85</f>
        <v>0</v>
      </c>
      <c r="BF86" s="36">
        <f>'[14]A_Modello CP FINALE'!BH85</f>
        <v>0</v>
      </c>
      <c r="BG86" s="36">
        <f>'[14]A_Modello CP FINALE'!BI85</f>
        <v>0</v>
      </c>
      <c r="BH86" s="36">
        <f>'[14]A_Modello CP FINALE'!BJ85</f>
        <v>0</v>
      </c>
      <c r="BI86" s="36">
        <f>'[14]A_Modello CP FINALE'!BK85</f>
        <v>0</v>
      </c>
      <c r="BJ86" s="36">
        <f>'[14]A_Modello CP FINALE'!BL85</f>
        <v>0</v>
      </c>
      <c r="BK86" s="70">
        <f t="shared" si="94"/>
        <v>0</v>
      </c>
      <c r="BL86" s="48"/>
      <c r="BM86" s="48"/>
      <c r="BN86" s="48"/>
      <c r="BO86" s="48"/>
      <c r="BP86" s="48"/>
    </row>
    <row r="87" spans="1:68" ht="12" x14ac:dyDescent="0.2">
      <c r="A87" s="131"/>
      <c r="B87" s="49" t="s">
        <v>339</v>
      </c>
      <c r="C87" s="35"/>
      <c r="D87" s="50" t="s">
        <v>340</v>
      </c>
      <c r="E87" s="51">
        <f>SUM(E80:E86)</f>
        <v>18016.190000000002</v>
      </c>
      <c r="F87" s="51">
        <f t="shared" ref="F87:G87" si="111">SUM(F80:F86)</f>
        <v>0</v>
      </c>
      <c r="G87" s="51">
        <f t="shared" si="111"/>
        <v>3240.46</v>
      </c>
      <c r="H87" s="45"/>
      <c r="I87" s="51">
        <f>SUM(I80:I86)</f>
        <v>4417.16</v>
      </c>
      <c r="J87" s="52">
        <f>SUM(J80:J86)</f>
        <v>25673.81</v>
      </c>
      <c r="K87" s="53"/>
      <c r="L87" s="51">
        <f>SUM(L80:L86)</f>
        <v>19310.28</v>
      </c>
      <c r="M87" s="53"/>
      <c r="N87" s="51">
        <f>SUM(N80:N86)</f>
        <v>63253.729999999996</v>
      </c>
      <c r="O87" s="53"/>
      <c r="P87" s="51">
        <f>SUM(P80:P86)</f>
        <v>297396.68</v>
      </c>
      <c r="Q87" s="53"/>
      <c r="R87" s="51">
        <f>SUM(R80:R86)</f>
        <v>405634.5</v>
      </c>
      <c r="S87" s="53"/>
      <c r="T87" s="51">
        <f t="shared" ref="T87:Y87" si="112">SUM(T80:T86)</f>
        <v>25673.81</v>
      </c>
      <c r="U87" s="52">
        <f t="shared" si="112"/>
        <v>35927.81</v>
      </c>
      <c r="V87" s="51">
        <f t="shared" si="112"/>
        <v>61601.619999999995</v>
      </c>
      <c r="W87" s="51">
        <f t="shared" si="112"/>
        <v>19310.28</v>
      </c>
      <c r="X87" s="51">
        <f t="shared" si="112"/>
        <v>27325.919999999998</v>
      </c>
      <c r="Y87" s="51">
        <f t="shared" si="112"/>
        <v>46636.200000000004</v>
      </c>
      <c r="Z87" s="53"/>
      <c r="AA87" s="52">
        <f t="shared" ref="AA87:AC87" si="113">SUM(AA80:AA86)</f>
        <v>19629.730000000003</v>
      </c>
      <c r="AB87" s="52">
        <f t="shared" si="113"/>
        <v>29108.57</v>
      </c>
      <c r="AC87" s="52">
        <f t="shared" si="113"/>
        <v>12863.32</v>
      </c>
      <c r="AD87" s="51">
        <f>SUM(AD80:AD86)</f>
        <v>0</v>
      </c>
      <c r="AE87" s="8"/>
      <c r="AF87" s="51">
        <f t="shared" ref="AF87:AL87" si="114">SUM(AF80:AF86)</f>
        <v>6880.6</v>
      </c>
      <c r="AG87" s="51">
        <f t="shared" si="114"/>
        <v>11329.43</v>
      </c>
      <c r="AH87" s="51">
        <f t="shared" si="114"/>
        <v>600.16</v>
      </c>
      <c r="AI87" s="51">
        <f t="shared" si="114"/>
        <v>819.54</v>
      </c>
      <c r="AJ87" s="51">
        <f t="shared" si="114"/>
        <v>0</v>
      </c>
      <c r="AK87" s="51">
        <f t="shared" si="114"/>
        <v>0</v>
      </c>
      <c r="AL87" s="51">
        <f t="shared" si="114"/>
        <v>0</v>
      </c>
      <c r="AM87" s="52">
        <f>SUM(AM80:AM86)</f>
        <v>19629.730000000003</v>
      </c>
      <c r="AN87" s="51">
        <f t="shared" ref="AN87:BK87" si="115">SUM(AN80:AN86)</f>
        <v>796.68000000000006</v>
      </c>
      <c r="AO87" s="51">
        <f t="shared" si="115"/>
        <v>385.92999999999995</v>
      </c>
      <c r="AP87" s="51">
        <f t="shared" si="115"/>
        <v>0</v>
      </c>
      <c r="AQ87" s="51">
        <f t="shared" si="115"/>
        <v>0</v>
      </c>
      <c r="AR87" s="51">
        <f t="shared" si="115"/>
        <v>171.12</v>
      </c>
      <c r="AS87" s="51">
        <f t="shared" si="115"/>
        <v>1103.02</v>
      </c>
      <c r="AT87" s="51">
        <f t="shared" si="115"/>
        <v>17946.189999999999</v>
      </c>
      <c r="AU87" s="51">
        <f>SUM(AU80:AU86)</f>
        <v>8649.0399999999991</v>
      </c>
      <c r="AV87" s="51">
        <f t="shared" si="115"/>
        <v>0</v>
      </c>
      <c r="AW87" s="51">
        <f t="shared" si="115"/>
        <v>56.59</v>
      </c>
      <c r="AX87" s="51">
        <f t="shared" si="115"/>
        <v>0</v>
      </c>
      <c r="AY87" s="51">
        <f t="shared" si="115"/>
        <v>0</v>
      </c>
      <c r="AZ87" s="51">
        <f t="shared" si="115"/>
        <v>29108.57</v>
      </c>
      <c r="BA87" s="51">
        <f t="shared" si="115"/>
        <v>1860.31</v>
      </c>
      <c r="BB87" s="51">
        <f>SUM(BB80:BB86)</f>
        <v>1860.31</v>
      </c>
      <c r="BC87" s="51">
        <f t="shared" si="115"/>
        <v>0</v>
      </c>
      <c r="BD87" s="51">
        <f t="shared" si="115"/>
        <v>256.48</v>
      </c>
      <c r="BE87" s="51">
        <f t="shared" si="115"/>
        <v>796.06</v>
      </c>
      <c r="BF87" s="51">
        <f t="shared" si="115"/>
        <v>5056.2700000000004</v>
      </c>
      <c r="BG87" s="51">
        <f t="shared" si="115"/>
        <v>3534.7700000000004</v>
      </c>
      <c r="BH87" s="52">
        <f t="shared" si="115"/>
        <v>342.31</v>
      </c>
      <c r="BI87" s="51">
        <f t="shared" si="115"/>
        <v>1017.1199999999999</v>
      </c>
      <c r="BJ87" s="51">
        <f t="shared" si="115"/>
        <v>0</v>
      </c>
      <c r="BK87" s="72">
        <f t="shared" si="115"/>
        <v>12863.32</v>
      </c>
      <c r="BL87" s="48"/>
      <c r="BM87" s="48"/>
      <c r="BN87" s="48"/>
      <c r="BO87" s="48"/>
      <c r="BP87" s="48"/>
    </row>
    <row r="88" spans="1:68" ht="22.5" x14ac:dyDescent="0.2">
      <c r="A88" s="129" t="s">
        <v>341</v>
      </c>
      <c r="B88" s="34" t="s">
        <v>342</v>
      </c>
      <c r="C88" s="35" t="s">
        <v>343</v>
      </c>
      <c r="D88" s="73" t="s">
        <v>344</v>
      </c>
      <c r="E88" s="36">
        <f>'[14]A_Modello CP FINALE'!G87</f>
        <v>0</v>
      </c>
      <c r="F88" s="36">
        <f>'[14]A_Modello CP FINALE'!H87</f>
        <v>0</v>
      </c>
      <c r="G88" s="36">
        <f>'[14]A_Modello CP FINALE'!I87</f>
        <v>0</v>
      </c>
      <c r="H88" s="45"/>
      <c r="I88" s="36">
        <f>'[14]A_Modello CP FINALE'!K87</f>
        <v>0</v>
      </c>
      <c r="J88" s="38">
        <f t="shared" si="95"/>
        <v>0</v>
      </c>
      <c r="K88" s="74"/>
      <c r="L88" s="36">
        <f>'[14]A_Modello CP FINALE'!N87</f>
        <v>61138320</v>
      </c>
      <c r="M88" s="74"/>
      <c r="N88" s="36">
        <f>'[14]A_Modello CP FINALE'!P87</f>
        <v>0</v>
      </c>
      <c r="O88" s="74"/>
      <c r="P88" s="36">
        <f>'[14]A_Modello CP FINALE'!R87</f>
        <v>0</v>
      </c>
      <c r="Q88" s="74"/>
      <c r="R88" s="40">
        <f t="shared" si="96"/>
        <v>61138320</v>
      </c>
      <c r="S88" s="74"/>
      <c r="T88" s="41">
        <f t="shared" si="97"/>
        <v>0</v>
      </c>
      <c r="U88" s="36">
        <f>'[14]A_Modello CP FINALE'!W87</f>
        <v>0</v>
      </c>
      <c r="V88" s="41">
        <f t="shared" si="98"/>
        <v>0</v>
      </c>
      <c r="W88" s="42">
        <f t="shared" si="99"/>
        <v>61138320</v>
      </c>
      <c r="X88" s="36">
        <f>'[14]A_Modello CP FINALE'!Z87</f>
        <v>0</v>
      </c>
      <c r="Y88" s="42">
        <f t="shared" si="100"/>
        <v>61138320</v>
      </c>
      <c r="Z88" s="74"/>
      <c r="AA88" s="57"/>
      <c r="AB88" s="43">
        <f>AZ88</f>
        <v>0</v>
      </c>
      <c r="AC88" s="57"/>
      <c r="AD88" s="36">
        <f>'[14]A_Modello CP FINALE'!AF87</f>
        <v>0</v>
      </c>
      <c r="AE88" s="8"/>
      <c r="AF88" s="94"/>
      <c r="AG88" s="94"/>
      <c r="AH88" s="94"/>
      <c r="AI88" s="94"/>
      <c r="AJ88" s="94"/>
      <c r="AK88" s="94"/>
      <c r="AL88" s="94"/>
      <c r="AM88" s="54"/>
      <c r="AN88" s="36">
        <f>'[14]A_Modello CP FINALE'!AP87</f>
        <v>0</v>
      </c>
      <c r="AO88" s="36">
        <f>'[14]A_Modello CP FINALE'!AQ87</f>
        <v>0</v>
      </c>
      <c r="AP88" s="36">
        <f>'[14]A_Modello CP FINALE'!AR87</f>
        <v>0</v>
      </c>
      <c r="AQ88" s="36">
        <f>'[14]A_Modello CP FINALE'!AS87</f>
        <v>0</v>
      </c>
      <c r="AR88" s="36">
        <f>'[14]A_Modello CP FINALE'!AT87</f>
        <v>0</v>
      </c>
      <c r="AS88" s="36">
        <f>'[14]A_Modello CP FINALE'!AU87</f>
        <v>0</v>
      </c>
      <c r="AT88" s="36">
        <f>'[14]A_Modello CP FINALE'!AV87</f>
        <v>0</v>
      </c>
      <c r="AU88" s="36">
        <f>'[14]A_Modello CP FINALE'!AW87</f>
        <v>0</v>
      </c>
      <c r="AV88" s="36">
        <f>'[14]A_Modello CP FINALE'!AX87</f>
        <v>0</v>
      </c>
      <c r="AW88" s="36">
        <f>'[14]A_Modello CP FINALE'!AY87</f>
        <v>0</v>
      </c>
      <c r="AX88" s="36">
        <f>'[14]A_Modello CP FINALE'!AZ87</f>
        <v>0</v>
      </c>
      <c r="AY88" s="36">
        <f>'[14]A_Modello CP FINALE'!BA87</f>
        <v>0</v>
      </c>
      <c r="AZ88" s="59">
        <f t="shared" si="93"/>
        <v>0</v>
      </c>
      <c r="BA88" s="83"/>
      <c r="BB88" s="94"/>
      <c r="BC88" s="94"/>
      <c r="BD88" s="94"/>
      <c r="BE88" s="94"/>
      <c r="BF88" s="94"/>
      <c r="BG88" s="94"/>
      <c r="BH88" s="57"/>
      <c r="BI88" s="94"/>
      <c r="BJ88" s="94"/>
      <c r="BK88" s="47"/>
      <c r="BL88" s="48"/>
      <c r="BM88" s="48"/>
      <c r="BN88" s="48"/>
      <c r="BO88" s="48"/>
      <c r="BP88" s="48"/>
    </row>
    <row r="89" spans="1:68" x14ac:dyDescent="0.2">
      <c r="A89" s="130"/>
      <c r="B89" s="34" t="s">
        <v>345</v>
      </c>
      <c r="C89" s="35" t="s">
        <v>346</v>
      </c>
      <c r="D89" s="73" t="s">
        <v>347</v>
      </c>
      <c r="E89" s="36">
        <f>'[14]A_Modello CP FINALE'!G88</f>
        <v>0</v>
      </c>
      <c r="F89" s="36">
        <f>'[14]A_Modello CP FINALE'!H88</f>
        <v>0</v>
      </c>
      <c r="G89" s="36">
        <f>'[14]A_Modello CP FINALE'!I88</f>
        <v>0</v>
      </c>
      <c r="H89" s="45"/>
      <c r="I89" s="36">
        <f>'[14]A_Modello CP FINALE'!K88</f>
        <v>0</v>
      </c>
      <c r="J89" s="38">
        <f t="shared" si="95"/>
        <v>0</v>
      </c>
      <c r="K89" s="74"/>
      <c r="L89" s="36">
        <f>'[14]A_Modello CP FINALE'!N88</f>
        <v>11302026.6</v>
      </c>
      <c r="M89" s="74"/>
      <c r="N89" s="36">
        <f>'[14]A_Modello CP FINALE'!P88</f>
        <v>0</v>
      </c>
      <c r="O89" s="74"/>
      <c r="P89" s="36">
        <f>'[14]A_Modello CP FINALE'!R88</f>
        <v>0</v>
      </c>
      <c r="Q89" s="74"/>
      <c r="R89" s="40">
        <f t="shared" si="96"/>
        <v>11302026.6</v>
      </c>
      <c r="S89" s="74"/>
      <c r="T89" s="41">
        <f t="shared" si="97"/>
        <v>0</v>
      </c>
      <c r="U89" s="36">
        <f>'[14]A_Modello CP FINALE'!W88</f>
        <v>0</v>
      </c>
      <c r="V89" s="41">
        <f t="shared" si="98"/>
        <v>0</v>
      </c>
      <c r="W89" s="42">
        <f t="shared" si="99"/>
        <v>11302026.6</v>
      </c>
      <c r="X89" s="36">
        <f>'[14]A_Modello CP FINALE'!Z88</f>
        <v>0</v>
      </c>
      <c r="Y89" s="42">
        <f t="shared" si="100"/>
        <v>11302026.6</v>
      </c>
      <c r="Z89" s="74"/>
      <c r="AA89" s="57"/>
      <c r="AB89" s="43">
        <f>AZ89</f>
        <v>0</v>
      </c>
      <c r="AC89" s="57"/>
      <c r="AD89" s="36">
        <f>'[14]A_Modello CP FINALE'!AF88</f>
        <v>0</v>
      </c>
      <c r="AE89" s="8"/>
      <c r="AF89" s="94"/>
      <c r="AG89" s="94"/>
      <c r="AH89" s="94"/>
      <c r="AI89" s="94"/>
      <c r="AJ89" s="94"/>
      <c r="AK89" s="94"/>
      <c r="AL89" s="94"/>
      <c r="AM89" s="54"/>
      <c r="AN89" s="36">
        <f>'[14]A_Modello CP FINALE'!AP88</f>
        <v>0</v>
      </c>
      <c r="AO89" s="36">
        <f>'[14]A_Modello CP FINALE'!AQ88</f>
        <v>0</v>
      </c>
      <c r="AP89" s="36">
        <f>'[14]A_Modello CP FINALE'!AR88</f>
        <v>0</v>
      </c>
      <c r="AQ89" s="36">
        <f>'[14]A_Modello CP FINALE'!AS88</f>
        <v>0</v>
      </c>
      <c r="AR89" s="36">
        <f>'[14]A_Modello CP FINALE'!AT88</f>
        <v>0</v>
      </c>
      <c r="AS89" s="36">
        <f>'[14]A_Modello CP FINALE'!AU88</f>
        <v>0</v>
      </c>
      <c r="AT89" s="36">
        <f>'[14]A_Modello CP FINALE'!AV88</f>
        <v>0</v>
      </c>
      <c r="AU89" s="36">
        <f>'[14]A_Modello CP FINALE'!AW88</f>
        <v>0</v>
      </c>
      <c r="AV89" s="36">
        <f>'[14]A_Modello CP FINALE'!AX88</f>
        <v>0</v>
      </c>
      <c r="AW89" s="36">
        <f>'[14]A_Modello CP FINALE'!AY88</f>
        <v>0</v>
      </c>
      <c r="AX89" s="36">
        <f>'[14]A_Modello CP FINALE'!AZ88</f>
        <v>0</v>
      </c>
      <c r="AY89" s="36">
        <f>'[14]A_Modello CP FINALE'!BA88</f>
        <v>0</v>
      </c>
      <c r="AZ89" s="59">
        <f t="shared" si="93"/>
        <v>0</v>
      </c>
      <c r="BA89" s="83"/>
      <c r="BB89" s="94"/>
      <c r="BC89" s="94"/>
      <c r="BD89" s="94"/>
      <c r="BE89" s="94"/>
      <c r="BF89" s="94"/>
      <c r="BG89" s="94"/>
      <c r="BH89" s="57"/>
      <c r="BI89" s="94"/>
      <c r="BJ89" s="94"/>
      <c r="BK89" s="47"/>
      <c r="BL89" s="48"/>
      <c r="BM89" s="48"/>
      <c r="BN89" s="48"/>
      <c r="BO89" s="48"/>
      <c r="BP89" s="48"/>
    </row>
    <row r="90" spans="1:68" ht="22.5" x14ac:dyDescent="0.2">
      <c r="A90" s="130"/>
      <c r="B90" s="34" t="s">
        <v>348</v>
      </c>
      <c r="C90" s="35" t="s">
        <v>349</v>
      </c>
      <c r="D90" s="35" t="s">
        <v>350</v>
      </c>
      <c r="E90" s="36">
        <f>'[14]A_Modello CP FINALE'!G89</f>
        <v>369095.46</v>
      </c>
      <c r="F90" s="36">
        <f>'[14]A_Modello CP FINALE'!H89</f>
        <v>0</v>
      </c>
      <c r="G90" s="36">
        <f>'[14]A_Modello CP FINALE'!I89</f>
        <v>7579.82</v>
      </c>
      <c r="H90" s="45"/>
      <c r="I90" s="36">
        <f>'[14]A_Modello CP FINALE'!K89</f>
        <v>0</v>
      </c>
      <c r="J90" s="38">
        <f t="shared" si="95"/>
        <v>376675.28</v>
      </c>
      <c r="K90" s="61"/>
      <c r="L90" s="36">
        <f>'[14]A_Modello CP FINALE'!N89</f>
        <v>1997713.3</v>
      </c>
      <c r="M90" s="61"/>
      <c r="N90" s="36">
        <f>'[14]A_Modello CP FINALE'!P89</f>
        <v>343795.26</v>
      </c>
      <c r="O90" s="61"/>
      <c r="P90" s="36">
        <f>'[14]A_Modello CP FINALE'!R89</f>
        <v>0</v>
      </c>
      <c r="Q90" s="61"/>
      <c r="R90" s="40">
        <f t="shared" si="96"/>
        <v>2718183.84</v>
      </c>
      <c r="S90" s="61"/>
      <c r="T90" s="41">
        <f t="shared" si="97"/>
        <v>376675.28</v>
      </c>
      <c r="U90" s="36">
        <f>'[14]A_Modello CP FINALE'!W89</f>
        <v>195274.01</v>
      </c>
      <c r="V90" s="41">
        <f t="shared" si="98"/>
        <v>571949.29</v>
      </c>
      <c r="W90" s="42">
        <f t="shared" si="99"/>
        <v>1997713.3</v>
      </c>
      <c r="X90" s="36">
        <f>'[14]A_Modello CP FINALE'!Z89</f>
        <v>148521.25</v>
      </c>
      <c r="Y90" s="42">
        <f t="shared" si="100"/>
        <v>2146234.5499999998</v>
      </c>
      <c r="Z90" s="61"/>
      <c r="AA90" s="57"/>
      <c r="AB90" s="43">
        <f>AZ90</f>
        <v>571949.29000000015</v>
      </c>
      <c r="AC90" s="57"/>
      <c r="AD90" s="36">
        <f>'[14]A_Modello CP FINALE'!AF89</f>
        <v>0</v>
      </c>
      <c r="AE90" s="8"/>
      <c r="AF90" s="56"/>
      <c r="AG90" s="56"/>
      <c r="AH90" s="56"/>
      <c r="AI90" s="56"/>
      <c r="AJ90" s="56"/>
      <c r="AK90" s="56"/>
      <c r="AL90" s="56"/>
      <c r="AM90" s="54"/>
      <c r="AN90" s="36">
        <f>'[14]A_Modello CP FINALE'!AP89</f>
        <v>293873.21000000002</v>
      </c>
      <c r="AO90" s="36">
        <f>'[14]A_Modello CP FINALE'!AQ89</f>
        <v>1577.84</v>
      </c>
      <c r="AP90" s="36">
        <f>'[14]A_Modello CP FINALE'!AR89</f>
        <v>0</v>
      </c>
      <c r="AQ90" s="36">
        <f>'[14]A_Modello CP FINALE'!AS89</f>
        <v>0</v>
      </c>
      <c r="AR90" s="36">
        <f>'[14]A_Modello CP FINALE'!AT89</f>
        <v>108854.53</v>
      </c>
      <c r="AS90" s="36">
        <f>'[14]A_Modello CP FINALE'!AU89</f>
        <v>13342.02</v>
      </c>
      <c r="AT90" s="36">
        <f>'[14]A_Modello CP FINALE'!AV89</f>
        <v>77265.350000000006</v>
      </c>
      <c r="AU90" s="36">
        <f>'[14]A_Modello CP FINALE'!AW89</f>
        <v>43018.17</v>
      </c>
      <c r="AV90" s="36">
        <f>'[14]A_Modello CP FINALE'!AX89</f>
        <v>15540.53</v>
      </c>
      <c r="AW90" s="36">
        <f>'[14]A_Modello CP FINALE'!AY89</f>
        <v>18198.21</v>
      </c>
      <c r="AX90" s="36">
        <f>'[14]A_Modello CP FINALE'!AZ89</f>
        <v>279.43</v>
      </c>
      <c r="AY90" s="36">
        <f>'[14]A_Modello CP FINALE'!BA89</f>
        <v>0</v>
      </c>
      <c r="AZ90" s="59">
        <f t="shared" si="93"/>
        <v>571949.29000000015</v>
      </c>
      <c r="BA90" s="83"/>
      <c r="BB90" s="56"/>
      <c r="BC90" s="56"/>
      <c r="BD90" s="56"/>
      <c r="BE90" s="56"/>
      <c r="BF90" s="56"/>
      <c r="BG90" s="56"/>
      <c r="BH90" s="57"/>
      <c r="BI90" s="56"/>
      <c r="BJ90" s="56"/>
      <c r="BK90" s="47"/>
      <c r="BL90" s="48"/>
      <c r="BM90" s="48"/>
      <c r="BN90" s="48"/>
      <c r="BO90" s="48"/>
      <c r="BP90" s="48"/>
    </row>
    <row r="91" spans="1:68" ht="64.5" customHeight="1" x14ac:dyDescent="0.2">
      <c r="A91" s="130"/>
      <c r="B91" s="34" t="s">
        <v>351</v>
      </c>
      <c r="C91" s="35" t="s">
        <v>352</v>
      </c>
      <c r="D91" s="35" t="s">
        <v>353</v>
      </c>
      <c r="E91" s="36">
        <f>'[14]A_Modello CP FINALE'!G90</f>
        <v>0</v>
      </c>
      <c r="F91" s="36">
        <f>'[14]A_Modello CP FINALE'!H90</f>
        <v>0</v>
      </c>
      <c r="G91" s="36">
        <f>'[14]A_Modello CP FINALE'!I90</f>
        <v>0</v>
      </c>
      <c r="H91" s="45"/>
      <c r="I91" s="36">
        <f>'[14]A_Modello CP FINALE'!K90</f>
        <v>0</v>
      </c>
      <c r="J91" s="96">
        <f t="shared" si="95"/>
        <v>0</v>
      </c>
      <c r="K91" s="61"/>
      <c r="L91" s="36">
        <f>'[14]A_Modello CP FINALE'!N90</f>
        <v>0</v>
      </c>
      <c r="M91" s="61"/>
      <c r="N91" s="36">
        <f>'[14]A_Modello CP FINALE'!P90</f>
        <v>0</v>
      </c>
      <c r="O91" s="61"/>
      <c r="P91" s="36">
        <f>'[14]A_Modello CP FINALE'!R90</f>
        <v>733350217.70000005</v>
      </c>
      <c r="Q91" s="61"/>
      <c r="R91" s="40">
        <f t="shared" si="96"/>
        <v>733350217.70000005</v>
      </c>
      <c r="S91" s="61"/>
      <c r="T91" s="41">
        <f t="shared" si="97"/>
        <v>0</v>
      </c>
      <c r="U91" s="36">
        <f>'[14]A_Modello CP FINALE'!W90</f>
        <v>0</v>
      </c>
      <c r="V91" s="41">
        <f t="shared" si="98"/>
        <v>0</v>
      </c>
      <c r="W91" s="42">
        <f t="shared" si="99"/>
        <v>0</v>
      </c>
      <c r="X91" s="36">
        <f>'[14]A_Modello CP FINALE'!Z90</f>
        <v>0</v>
      </c>
      <c r="Y91" s="42">
        <f t="shared" si="100"/>
        <v>0</v>
      </c>
      <c r="Z91" s="61"/>
      <c r="AA91" s="54"/>
      <c r="AB91" s="43">
        <f>AZ91</f>
        <v>0</v>
      </c>
      <c r="AC91" s="43">
        <f>BK91</f>
        <v>0</v>
      </c>
      <c r="AD91" s="36">
        <f>'[14]A_Modello CP FINALE'!AF90</f>
        <v>0</v>
      </c>
      <c r="AE91" s="8"/>
      <c r="AF91" s="56"/>
      <c r="AG91" s="56"/>
      <c r="AH91" s="56"/>
      <c r="AI91" s="56"/>
      <c r="AJ91" s="56"/>
      <c r="AK91" s="56"/>
      <c r="AL91" s="56"/>
      <c r="AM91" s="54"/>
      <c r="AN91" s="36">
        <f>'[14]A_Modello CP FINALE'!AP90</f>
        <v>0</v>
      </c>
      <c r="AO91" s="36">
        <f>'[14]A_Modello CP FINALE'!AQ90</f>
        <v>0</v>
      </c>
      <c r="AP91" s="36">
        <f>'[14]A_Modello CP FINALE'!AR90</f>
        <v>0</v>
      </c>
      <c r="AQ91" s="36">
        <f>'[14]A_Modello CP FINALE'!AS90</f>
        <v>0</v>
      </c>
      <c r="AR91" s="36">
        <f>'[14]A_Modello CP FINALE'!AT90</f>
        <v>0</v>
      </c>
      <c r="AS91" s="36">
        <f>'[14]A_Modello CP FINALE'!AU90</f>
        <v>0</v>
      </c>
      <c r="AT91" s="36">
        <f>'[14]A_Modello CP FINALE'!AV90</f>
        <v>0</v>
      </c>
      <c r="AU91" s="36">
        <f>'[14]A_Modello CP FINALE'!AW90</f>
        <v>0</v>
      </c>
      <c r="AV91" s="36">
        <f>'[14]A_Modello CP FINALE'!AX90</f>
        <v>0</v>
      </c>
      <c r="AW91" s="36">
        <f>'[14]A_Modello CP FINALE'!AY90</f>
        <v>0</v>
      </c>
      <c r="AX91" s="36">
        <f>'[14]A_Modello CP FINALE'!AZ90</f>
        <v>0</v>
      </c>
      <c r="AY91" s="36">
        <f>'[14]A_Modello CP FINALE'!BA90</f>
        <v>0</v>
      </c>
      <c r="AZ91" s="59">
        <f t="shared" si="93"/>
        <v>0</v>
      </c>
      <c r="BA91" s="69">
        <f t="shared" ref="BA91:BA154" si="116">SUM(BB91:BC91)</f>
        <v>0</v>
      </c>
      <c r="BB91" s="36">
        <f>'[14]A_Modello CP FINALE'!BC90</f>
        <v>0</v>
      </c>
      <c r="BC91" s="36">
        <f>'[14]A_Modello CP FINALE'!BE90</f>
        <v>0</v>
      </c>
      <c r="BD91" s="36">
        <f>'[14]A_Modello CP FINALE'!BF90</f>
        <v>0</v>
      </c>
      <c r="BE91" s="36">
        <f>'[14]A_Modello CP FINALE'!BG90</f>
        <v>0</v>
      </c>
      <c r="BF91" s="36">
        <f>'[14]A_Modello CP FINALE'!BH90</f>
        <v>0</v>
      </c>
      <c r="BG91" s="36">
        <f>'[14]A_Modello CP FINALE'!BI90</f>
        <v>0</v>
      </c>
      <c r="BH91" s="36">
        <f>'[14]A_Modello CP FINALE'!BJ90</f>
        <v>0</v>
      </c>
      <c r="BI91" s="36">
        <f>'[14]A_Modello CP FINALE'!BK90</f>
        <v>0</v>
      </c>
      <c r="BJ91" s="36">
        <f>'[14]A_Modello CP FINALE'!BL90</f>
        <v>0</v>
      </c>
      <c r="BK91" s="70">
        <f t="shared" ref="BK91:BK154" si="117">SUM(BB91:BJ91)</f>
        <v>0</v>
      </c>
      <c r="BL91" s="48"/>
      <c r="BM91" s="48"/>
      <c r="BN91" s="48"/>
      <c r="BO91" s="48"/>
      <c r="BP91" s="48"/>
    </row>
    <row r="92" spans="1:68" s="98" customFormat="1" ht="12" x14ac:dyDescent="0.2">
      <c r="A92" s="131"/>
      <c r="B92" s="49" t="s">
        <v>354</v>
      </c>
      <c r="C92" s="35"/>
      <c r="D92" s="50" t="s">
        <v>355</v>
      </c>
      <c r="E92" s="51">
        <f>SUM(E88:E91)</f>
        <v>369095.46</v>
      </c>
      <c r="F92" s="51">
        <f t="shared" ref="F92:G92" si="118">SUM(F88:F91)</f>
        <v>0</v>
      </c>
      <c r="G92" s="51">
        <f t="shared" si="118"/>
        <v>7579.82</v>
      </c>
      <c r="H92" s="45"/>
      <c r="I92" s="51">
        <f>SUM(I88:I91)</f>
        <v>0</v>
      </c>
      <c r="J92" s="52">
        <f>SUM(J88:J91)</f>
        <v>376675.28</v>
      </c>
      <c r="K92" s="53"/>
      <c r="L92" s="51">
        <f>SUM(L88:L91)</f>
        <v>74438059.899999991</v>
      </c>
      <c r="M92" s="53"/>
      <c r="N92" s="51">
        <f>SUM(N88:N91)</f>
        <v>343795.26</v>
      </c>
      <c r="O92" s="53"/>
      <c r="P92" s="51">
        <f>SUM(P88:P91)</f>
        <v>733350217.70000005</v>
      </c>
      <c r="Q92" s="53"/>
      <c r="R92" s="51">
        <f>SUM(R88:R91)</f>
        <v>808508748.1400001</v>
      </c>
      <c r="S92" s="53"/>
      <c r="T92" s="51">
        <f t="shared" ref="T92:Y92" si="119">SUM(T88:T91)</f>
        <v>376675.28</v>
      </c>
      <c r="U92" s="52">
        <f t="shared" si="119"/>
        <v>195274.01</v>
      </c>
      <c r="V92" s="51">
        <f t="shared" si="119"/>
        <v>571949.29</v>
      </c>
      <c r="W92" s="51">
        <f t="shared" si="119"/>
        <v>74438059.899999991</v>
      </c>
      <c r="X92" s="51">
        <f t="shared" si="119"/>
        <v>148521.25</v>
      </c>
      <c r="Y92" s="51">
        <f t="shared" si="119"/>
        <v>74586581.149999991</v>
      </c>
      <c r="Z92" s="53"/>
      <c r="AA92" s="54"/>
      <c r="AB92" s="52">
        <f>SUM(AB88:AB91)</f>
        <v>571949.29000000015</v>
      </c>
      <c r="AC92" s="52">
        <f>SUM(AC91)</f>
        <v>0</v>
      </c>
      <c r="AD92" s="51">
        <f t="shared" ref="AD92" si="120">SUM(AD88:AD91)</f>
        <v>0</v>
      </c>
      <c r="AE92" s="97"/>
      <c r="AF92" s="65"/>
      <c r="AG92" s="65"/>
      <c r="AH92" s="65"/>
      <c r="AI92" s="65"/>
      <c r="AJ92" s="65"/>
      <c r="AK92" s="65"/>
      <c r="AL92" s="65"/>
      <c r="AM92" s="63"/>
      <c r="AN92" s="51">
        <f>SUM(AN88:AN91)</f>
        <v>293873.21000000002</v>
      </c>
      <c r="AO92" s="51">
        <f t="shared" ref="AO92:AY92" si="121">SUM(AO88:AO91)</f>
        <v>1577.84</v>
      </c>
      <c r="AP92" s="51">
        <f t="shared" si="121"/>
        <v>0</v>
      </c>
      <c r="AQ92" s="51">
        <f t="shared" si="121"/>
        <v>0</v>
      </c>
      <c r="AR92" s="51">
        <f t="shared" si="121"/>
        <v>108854.53</v>
      </c>
      <c r="AS92" s="51">
        <f t="shared" si="121"/>
        <v>13342.02</v>
      </c>
      <c r="AT92" s="51">
        <f t="shared" si="121"/>
        <v>77265.350000000006</v>
      </c>
      <c r="AU92" s="51">
        <f t="shared" si="121"/>
        <v>43018.17</v>
      </c>
      <c r="AV92" s="51">
        <f t="shared" si="121"/>
        <v>15540.53</v>
      </c>
      <c r="AW92" s="51">
        <f t="shared" si="121"/>
        <v>18198.21</v>
      </c>
      <c r="AX92" s="51">
        <f t="shared" si="121"/>
        <v>279.43</v>
      </c>
      <c r="AY92" s="51">
        <f t="shared" si="121"/>
        <v>0</v>
      </c>
      <c r="AZ92" s="59">
        <f t="shared" si="93"/>
        <v>571949.29000000015</v>
      </c>
      <c r="BA92" s="69">
        <f>SUM(BB92:BC92)</f>
        <v>0</v>
      </c>
      <c r="BB92" s="51">
        <f t="shared" ref="BB92:BJ92" si="122">SUM(BB91)</f>
        <v>0</v>
      </c>
      <c r="BC92" s="51">
        <f t="shared" si="122"/>
        <v>0</v>
      </c>
      <c r="BD92" s="51">
        <f t="shared" si="122"/>
        <v>0</v>
      </c>
      <c r="BE92" s="51">
        <f t="shared" si="122"/>
        <v>0</v>
      </c>
      <c r="BF92" s="51">
        <f t="shared" si="122"/>
        <v>0</v>
      </c>
      <c r="BG92" s="51">
        <f t="shared" si="122"/>
        <v>0</v>
      </c>
      <c r="BH92" s="52">
        <f t="shared" si="122"/>
        <v>0</v>
      </c>
      <c r="BI92" s="51">
        <f t="shared" si="122"/>
        <v>0</v>
      </c>
      <c r="BJ92" s="51">
        <f t="shared" si="122"/>
        <v>0</v>
      </c>
      <c r="BK92" s="70">
        <f t="shared" si="117"/>
        <v>0</v>
      </c>
      <c r="BL92" s="48"/>
      <c r="BM92" s="48"/>
      <c r="BN92" s="48"/>
      <c r="BO92" s="48"/>
      <c r="BP92" s="48"/>
    </row>
    <row r="93" spans="1:68" x14ac:dyDescent="0.2">
      <c r="A93" s="129" t="s">
        <v>356</v>
      </c>
      <c r="B93" s="34" t="s">
        <v>357</v>
      </c>
      <c r="C93" s="35" t="s">
        <v>358</v>
      </c>
      <c r="D93" s="73" t="s">
        <v>359</v>
      </c>
      <c r="E93" s="36">
        <f>'[14]A_Modello CP FINALE'!G92</f>
        <v>195357.18</v>
      </c>
      <c r="F93" s="36">
        <f>'[14]A_Modello CP FINALE'!H92</f>
        <v>0</v>
      </c>
      <c r="G93" s="36">
        <f>'[14]A_Modello CP FINALE'!I92</f>
        <v>38301.56</v>
      </c>
      <c r="H93" s="45"/>
      <c r="I93" s="36">
        <f>'[14]A_Modello CP FINALE'!K92</f>
        <v>37564.81</v>
      </c>
      <c r="J93" s="38">
        <f t="shared" si="95"/>
        <v>271223.55</v>
      </c>
      <c r="K93" s="74"/>
      <c r="L93" s="36">
        <f>'[14]A_Modello CP FINALE'!N92</f>
        <v>220157.77</v>
      </c>
      <c r="M93" s="74"/>
      <c r="N93" s="36">
        <f>'[14]A_Modello CP FINALE'!P92</f>
        <v>573560.93999999994</v>
      </c>
      <c r="O93" s="74"/>
      <c r="P93" s="36">
        <f>'[14]A_Modello CP FINALE'!R92</f>
        <v>2698511.93</v>
      </c>
      <c r="Q93" s="74"/>
      <c r="R93" s="40">
        <f t="shared" si="96"/>
        <v>3763454.19</v>
      </c>
      <c r="S93" s="74"/>
      <c r="T93" s="41">
        <f t="shared" si="97"/>
        <v>271223.55</v>
      </c>
      <c r="U93" s="36">
        <f>'[14]A_Modello CP FINALE'!W92</f>
        <v>325779.78000000003</v>
      </c>
      <c r="V93" s="41">
        <f t="shared" si="98"/>
        <v>597003.33000000007</v>
      </c>
      <c r="W93" s="42">
        <f t="shared" si="99"/>
        <v>220157.77</v>
      </c>
      <c r="X93" s="36">
        <f>'[14]A_Modello CP FINALE'!Z92</f>
        <v>247781.16</v>
      </c>
      <c r="Y93" s="42">
        <f t="shared" si="100"/>
        <v>467938.93</v>
      </c>
      <c r="Z93" s="74"/>
      <c r="AA93" s="43">
        <f t="shared" ref="AA93:AA101" si="123">AM93</f>
        <v>260720.18</v>
      </c>
      <c r="AB93" s="43">
        <f t="shared" ref="AB93:AB101" si="124">AZ93</f>
        <v>332610.75999999995</v>
      </c>
      <c r="AC93" s="43">
        <f t="shared" ref="AC93:AC101" si="125">BK93</f>
        <v>3672.3900000000003</v>
      </c>
      <c r="AD93" s="36">
        <f>'[14]A_Modello CP FINALE'!AF92</f>
        <v>0</v>
      </c>
      <c r="AE93" s="8"/>
      <c r="AF93" s="36">
        <f>'[14]A_Modello CP FINALE'!AH92</f>
        <v>3967.89</v>
      </c>
      <c r="AG93" s="36">
        <f>'[14]A_Modello CP FINALE'!AI92</f>
        <v>206389.86</v>
      </c>
      <c r="AH93" s="36">
        <f>'[14]A_Modello CP FINALE'!AJ92</f>
        <v>42896.35</v>
      </c>
      <c r="AI93" s="36">
        <f>'[14]A_Modello CP FINALE'!AK92</f>
        <v>6323.58</v>
      </c>
      <c r="AJ93" s="36">
        <f>'[14]A_Modello CP FINALE'!AL92</f>
        <v>1142.5</v>
      </c>
      <c r="AK93" s="36">
        <f>'[14]A_Modello CP FINALE'!AM92</f>
        <v>0</v>
      </c>
      <c r="AL93" s="36">
        <f>'[14]A_Modello CP FINALE'!AN92</f>
        <v>0</v>
      </c>
      <c r="AM93" s="43">
        <f t="shared" ref="AM93:AM101" si="126">AF93+AG93+AH93+AI93+AJ93+AK93+AL93</f>
        <v>260720.18</v>
      </c>
      <c r="AN93" s="36">
        <f>'[14]A_Modello CP FINALE'!AP92</f>
        <v>42353.670000000006</v>
      </c>
      <c r="AO93" s="36">
        <f>'[14]A_Modello CP FINALE'!AQ92</f>
        <v>1646.96</v>
      </c>
      <c r="AP93" s="36">
        <f>'[14]A_Modello CP FINALE'!AR92</f>
        <v>0</v>
      </c>
      <c r="AQ93" s="36">
        <f>'[14]A_Modello CP FINALE'!AS92</f>
        <v>0</v>
      </c>
      <c r="AR93" s="36">
        <f>'[14]A_Modello CP FINALE'!AT92</f>
        <v>113622.86</v>
      </c>
      <c r="AS93" s="36">
        <f>'[14]A_Modello CP FINALE'!AU92</f>
        <v>13926.46</v>
      </c>
      <c r="AT93" s="36">
        <f>'[14]A_Modello CP FINALE'!AV92</f>
        <v>80649.929999999993</v>
      </c>
      <c r="AU93" s="36">
        <f>'[14]A_Modello CP FINALE'!AW92</f>
        <v>44902.559999999998</v>
      </c>
      <c r="AV93" s="36">
        <f>'[14]A_Modello CP FINALE'!AX92</f>
        <v>16221.27</v>
      </c>
      <c r="AW93" s="36">
        <f>'[14]A_Modello CP FINALE'!AY92</f>
        <v>18995.38</v>
      </c>
      <c r="AX93" s="36">
        <f>'[14]A_Modello CP FINALE'!AZ92</f>
        <v>291.67</v>
      </c>
      <c r="AY93" s="36">
        <f>'[14]A_Modello CP FINALE'!BA92</f>
        <v>0</v>
      </c>
      <c r="AZ93" s="59">
        <f t="shared" si="93"/>
        <v>332610.75999999995</v>
      </c>
      <c r="BA93" s="69">
        <f t="shared" si="116"/>
        <v>915.98</v>
      </c>
      <c r="BB93" s="36">
        <f>'[14]A_Modello CP FINALE'!BC92</f>
        <v>915.98</v>
      </c>
      <c r="BC93" s="36">
        <f>'[14]A_Modello CP FINALE'!BE92</f>
        <v>0</v>
      </c>
      <c r="BD93" s="36">
        <f>'[14]A_Modello CP FINALE'!BF92</f>
        <v>521.80999999999995</v>
      </c>
      <c r="BE93" s="36">
        <f>'[14]A_Modello CP FINALE'!BG92</f>
        <v>482.19</v>
      </c>
      <c r="BF93" s="36">
        <f>'[14]A_Modello CP FINALE'!BH92</f>
        <v>523.29</v>
      </c>
      <c r="BG93" s="36">
        <f>'[14]A_Modello CP FINALE'!BI92</f>
        <v>431.74</v>
      </c>
      <c r="BH93" s="36">
        <f>'[14]A_Modello CP FINALE'!BJ92</f>
        <v>459.6</v>
      </c>
      <c r="BI93" s="36">
        <f>'[14]A_Modello CP FINALE'!BK92</f>
        <v>337.78</v>
      </c>
      <c r="BJ93" s="36">
        <f>'[14]A_Modello CP FINALE'!BL92</f>
        <v>0</v>
      </c>
      <c r="BK93" s="70">
        <f t="shared" si="117"/>
        <v>3672.3900000000003</v>
      </c>
      <c r="BL93" s="48"/>
      <c r="BM93" s="48"/>
      <c r="BN93" s="48"/>
      <c r="BO93" s="48"/>
      <c r="BP93" s="48"/>
    </row>
    <row r="94" spans="1:68" ht="22.5" x14ac:dyDescent="0.2">
      <c r="A94" s="130"/>
      <c r="B94" s="34" t="s">
        <v>360</v>
      </c>
      <c r="C94" s="35" t="s">
        <v>361</v>
      </c>
      <c r="D94" s="35" t="s">
        <v>362</v>
      </c>
      <c r="E94" s="36">
        <f>'[14]A_Modello CP FINALE'!G93</f>
        <v>359162</v>
      </c>
      <c r="F94" s="36">
        <f>'[14]A_Modello CP FINALE'!H93</f>
        <v>0</v>
      </c>
      <c r="G94" s="36">
        <f>'[14]A_Modello CP FINALE'!I93</f>
        <v>9286.25</v>
      </c>
      <c r="H94" s="45"/>
      <c r="I94" s="36">
        <f>'[14]A_Modello CP FINALE'!K93</f>
        <v>0</v>
      </c>
      <c r="J94" s="38">
        <f t="shared" si="95"/>
        <v>368448.25</v>
      </c>
      <c r="K94" s="61"/>
      <c r="L94" s="36">
        <f>'[14]A_Modello CP FINALE'!N93</f>
        <v>527138.16</v>
      </c>
      <c r="M94" s="61"/>
      <c r="N94" s="36">
        <f>'[14]A_Modello CP FINALE'!P93</f>
        <v>2444799.83</v>
      </c>
      <c r="O94" s="61"/>
      <c r="P94" s="36">
        <f>'[14]A_Modello CP FINALE'!R93</f>
        <v>0</v>
      </c>
      <c r="Q94" s="61"/>
      <c r="R94" s="40">
        <f t="shared" si="96"/>
        <v>3340386.24</v>
      </c>
      <c r="S94" s="61"/>
      <c r="T94" s="41">
        <f t="shared" si="97"/>
        <v>368448.25</v>
      </c>
      <c r="U94" s="36">
        <f>'[14]A_Modello CP FINALE'!W93</f>
        <v>1388634.22</v>
      </c>
      <c r="V94" s="41">
        <f t="shared" si="98"/>
        <v>1757082.47</v>
      </c>
      <c r="W94" s="42">
        <f t="shared" si="99"/>
        <v>527138.16</v>
      </c>
      <c r="X94" s="36">
        <f>'[14]A_Modello CP FINALE'!Z93</f>
        <v>1056165.6100000001</v>
      </c>
      <c r="Y94" s="42">
        <f t="shared" si="100"/>
        <v>1583303.77</v>
      </c>
      <c r="Z94" s="61"/>
      <c r="AA94" s="43">
        <f t="shared" si="123"/>
        <v>767884.09000000008</v>
      </c>
      <c r="AB94" s="43">
        <f t="shared" si="124"/>
        <v>806796.28000000014</v>
      </c>
      <c r="AC94" s="43">
        <f t="shared" si="125"/>
        <v>182402.09999999998</v>
      </c>
      <c r="AD94" s="36">
        <f>'[14]A_Modello CP FINALE'!AF93</f>
        <v>0</v>
      </c>
      <c r="AE94" s="8"/>
      <c r="AF94" s="36">
        <f>'[14]A_Modello CP FINALE'!AH93</f>
        <v>126635.18999999999</v>
      </c>
      <c r="AG94" s="36">
        <f>'[14]A_Modello CP FINALE'!AI93</f>
        <v>584443.93000000005</v>
      </c>
      <c r="AH94" s="36">
        <f>'[14]A_Modello CP FINALE'!AJ93</f>
        <v>9000.7900000000009</v>
      </c>
      <c r="AI94" s="36">
        <f>'[14]A_Modello CP FINALE'!AK93</f>
        <v>47804.18</v>
      </c>
      <c r="AJ94" s="36">
        <f>'[14]A_Modello CP FINALE'!AL93</f>
        <v>0</v>
      </c>
      <c r="AK94" s="36">
        <f>'[14]A_Modello CP FINALE'!AM93</f>
        <v>0</v>
      </c>
      <c r="AL94" s="36">
        <f>'[14]A_Modello CP FINALE'!AN93</f>
        <v>0</v>
      </c>
      <c r="AM94" s="43">
        <f t="shared" si="126"/>
        <v>767884.09000000008</v>
      </c>
      <c r="AN94" s="36">
        <f>'[14]A_Modello CP FINALE'!AP93</f>
        <v>3844.35</v>
      </c>
      <c r="AO94" s="36">
        <f>'[14]A_Modello CP FINALE'!AQ93</f>
        <v>0</v>
      </c>
      <c r="AP94" s="36">
        <f>'[14]A_Modello CP FINALE'!AR93</f>
        <v>0</v>
      </c>
      <c r="AQ94" s="36">
        <f>'[14]A_Modello CP FINALE'!AS93</f>
        <v>0</v>
      </c>
      <c r="AR94" s="36">
        <f>'[14]A_Modello CP FINALE'!AT93</f>
        <v>8298.93</v>
      </c>
      <c r="AS94" s="36">
        <f>'[14]A_Modello CP FINALE'!AU93</f>
        <v>7322.58</v>
      </c>
      <c r="AT94" s="36">
        <f>'[14]A_Modello CP FINALE'!AV93</f>
        <v>476035.55</v>
      </c>
      <c r="AU94" s="36">
        <f>'[14]A_Modello CP FINALE'!AW93</f>
        <v>297870.13</v>
      </c>
      <c r="AV94" s="36">
        <f>'[14]A_Modello CP FINALE'!AX93</f>
        <v>1220.43</v>
      </c>
      <c r="AW94" s="36">
        <f>'[14]A_Modello CP FINALE'!AY93</f>
        <v>12204.31</v>
      </c>
      <c r="AX94" s="36">
        <f>'[14]A_Modello CP FINALE'!AZ93</f>
        <v>0</v>
      </c>
      <c r="AY94" s="36">
        <f>'[14]A_Modello CP FINALE'!BA93</f>
        <v>0</v>
      </c>
      <c r="AZ94" s="59">
        <f t="shared" si="93"/>
        <v>806796.28000000014</v>
      </c>
      <c r="BA94" s="69">
        <f t="shared" si="116"/>
        <v>55726.840000000004</v>
      </c>
      <c r="BB94" s="36">
        <f>'[14]A_Modello CP FINALE'!BC93</f>
        <v>55726.840000000004</v>
      </c>
      <c r="BC94" s="36">
        <f>'[14]A_Modello CP FINALE'!BE93</f>
        <v>0</v>
      </c>
      <c r="BD94" s="36">
        <f>'[14]A_Modello CP FINALE'!BF93</f>
        <v>31160.53</v>
      </c>
      <c r="BE94" s="36">
        <f>'[14]A_Modello CP FINALE'!BG93</f>
        <v>25970.43</v>
      </c>
      <c r="BF94" s="36">
        <f>'[14]A_Modello CP FINALE'!BH93</f>
        <v>21453.84</v>
      </c>
      <c r="BG94" s="36">
        <f>'[14]A_Modello CP FINALE'!BI93</f>
        <v>23147.56</v>
      </c>
      <c r="BH94" s="36">
        <f>'[14]A_Modello CP FINALE'!BJ93</f>
        <v>15909.71</v>
      </c>
      <c r="BI94" s="36">
        <f>'[14]A_Modello CP FINALE'!BK93</f>
        <v>9033.19</v>
      </c>
      <c r="BJ94" s="36">
        <f>'[14]A_Modello CP FINALE'!BL93</f>
        <v>0</v>
      </c>
      <c r="BK94" s="70">
        <f t="shared" si="117"/>
        <v>182402.09999999998</v>
      </c>
      <c r="BL94" s="48"/>
      <c r="BM94" s="48"/>
      <c r="BN94" s="48"/>
      <c r="BO94" s="48"/>
      <c r="BP94" s="48"/>
    </row>
    <row r="95" spans="1:68" ht="22.5" x14ac:dyDescent="0.2">
      <c r="A95" s="130"/>
      <c r="B95" s="34" t="s">
        <v>363</v>
      </c>
      <c r="C95" s="35" t="s">
        <v>364</v>
      </c>
      <c r="D95" s="35" t="s">
        <v>365</v>
      </c>
      <c r="E95" s="36">
        <f>'[14]A_Modello CP FINALE'!G94</f>
        <v>238118.03</v>
      </c>
      <c r="F95" s="36">
        <f>'[14]A_Modello CP FINALE'!H94</f>
        <v>0</v>
      </c>
      <c r="G95" s="36">
        <f>'[14]A_Modello CP FINALE'!I94</f>
        <v>0</v>
      </c>
      <c r="H95" s="45"/>
      <c r="I95" s="36">
        <f>'[14]A_Modello CP FINALE'!K94</f>
        <v>0</v>
      </c>
      <c r="J95" s="38">
        <f t="shared" si="95"/>
        <v>238118.03</v>
      </c>
      <c r="K95" s="61"/>
      <c r="L95" s="36">
        <f>'[14]A_Modello CP FINALE'!N94</f>
        <v>169209.52</v>
      </c>
      <c r="M95" s="61"/>
      <c r="N95" s="36">
        <f>'[14]A_Modello CP FINALE'!P94</f>
        <v>304061.14</v>
      </c>
      <c r="O95" s="61"/>
      <c r="P95" s="36">
        <f>'[14]A_Modello CP FINALE'!R94</f>
        <v>0</v>
      </c>
      <c r="Q95" s="61"/>
      <c r="R95" s="40">
        <f t="shared" si="96"/>
        <v>711388.69</v>
      </c>
      <c r="S95" s="61"/>
      <c r="T95" s="41">
        <f t="shared" si="97"/>
        <v>238118.03</v>
      </c>
      <c r="U95" s="36">
        <f>'[14]A_Modello CP FINALE'!W94</f>
        <v>172705.22</v>
      </c>
      <c r="V95" s="41">
        <f t="shared" si="98"/>
        <v>410823.25</v>
      </c>
      <c r="W95" s="42">
        <f t="shared" si="99"/>
        <v>169209.52</v>
      </c>
      <c r="X95" s="36">
        <f>'[14]A_Modello CP FINALE'!Z94</f>
        <v>131355.92000000001</v>
      </c>
      <c r="Y95" s="42">
        <f t="shared" si="100"/>
        <v>300565.44</v>
      </c>
      <c r="Z95" s="61"/>
      <c r="AA95" s="43">
        <f t="shared" si="123"/>
        <v>179412.58000000002</v>
      </c>
      <c r="AB95" s="43">
        <f t="shared" si="124"/>
        <v>228883.53999999998</v>
      </c>
      <c r="AC95" s="43">
        <f t="shared" si="125"/>
        <v>2527.13</v>
      </c>
      <c r="AD95" s="36">
        <f>'[14]A_Modello CP FINALE'!AF94</f>
        <v>0</v>
      </c>
      <c r="AE95" s="8"/>
      <c r="AF95" s="36">
        <f>'[14]A_Modello CP FINALE'!AH94</f>
        <v>2730.48</v>
      </c>
      <c r="AG95" s="36">
        <f>'[14]A_Modello CP FINALE'!AI94</f>
        <v>142025.59</v>
      </c>
      <c r="AH95" s="36">
        <f>'[14]A_Modello CP FINALE'!AJ94</f>
        <v>29518.79</v>
      </c>
      <c r="AI95" s="36">
        <f>'[14]A_Modello CP FINALE'!AK94</f>
        <v>4351.5200000000004</v>
      </c>
      <c r="AJ95" s="36">
        <f>'[14]A_Modello CP FINALE'!AL94</f>
        <v>786.2</v>
      </c>
      <c r="AK95" s="36">
        <f>'[14]A_Modello CP FINALE'!AM94</f>
        <v>0</v>
      </c>
      <c r="AL95" s="36">
        <f>'[14]A_Modello CP FINALE'!AN94</f>
        <v>0</v>
      </c>
      <c r="AM95" s="43">
        <f t="shared" si="126"/>
        <v>179412.58000000002</v>
      </c>
      <c r="AN95" s="36">
        <f>'[14]A_Modello CP FINALE'!AP94</f>
        <v>29145.34</v>
      </c>
      <c r="AO95" s="36">
        <f>'[14]A_Modello CP FINALE'!AQ94</f>
        <v>1133.3399999999999</v>
      </c>
      <c r="AP95" s="36">
        <f>'[14]A_Modello CP FINALE'!AR94</f>
        <v>0</v>
      </c>
      <c r="AQ95" s="36">
        <f>'[14]A_Modello CP FINALE'!AS94</f>
        <v>0</v>
      </c>
      <c r="AR95" s="36">
        <f>'[14]A_Modello CP FINALE'!AT94</f>
        <v>78188.7</v>
      </c>
      <c r="AS95" s="36">
        <f>'[14]A_Modello CP FINALE'!AU94</f>
        <v>9583.39</v>
      </c>
      <c r="AT95" s="36">
        <f>'[14]A_Modello CP FINALE'!AV94</f>
        <v>55498.63</v>
      </c>
      <c r="AU95" s="36">
        <f>'[14]A_Modello CP FINALE'!AW94</f>
        <v>30899.35</v>
      </c>
      <c r="AV95" s="36">
        <f>'[14]A_Modello CP FINALE'!AX94</f>
        <v>11162.55</v>
      </c>
      <c r="AW95" s="36">
        <f>'[14]A_Modello CP FINALE'!AY94</f>
        <v>13071.53</v>
      </c>
      <c r="AX95" s="36">
        <f>'[14]A_Modello CP FINALE'!AZ94</f>
        <v>200.71</v>
      </c>
      <c r="AY95" s="36">
        <f>'[14]A_Modello CP FINALE'!BA94</f>
        <v>0</v>
      </c>
      <c r="AZ95" s="59">
        <f t="shared" si="93"/>
        <v>228883.53999999998</v>
      </c>
      <c r="BA95" s="69">
        <f t="shared" si="116"/>
        <v>630.34</v>
      </c>
      <c r="BB95" s="36">
        <f>'[14]A_Modello CP FINALE'!BC94</f>
        <v>630.34</v>
      </c>
      <c r="BC95" s="36">
        <f>'[14]A_Modello CP FINALE'!BE94</f>
        <v>0</v>
      </c>
      <c r="BD95" s="36">
        <f>'[14]A_Modello CP FINALE'!BF94</f>
        <v>359.08</v>
      </c>
      <c r="BE95" s="36">
        <f>'[14]A_Modello CP FINALE'!BG94</f>
        <v>331.81</v>
      </c>
      <c r="BF95" s="36">
        <f>'[14]A_Modello CP FINALE'!BH94</f>
        <v>360.09</v>
      </c>
      <c r="BG95" s="36">
        <f>'[14]A_Modello CP FINALE'!BI94</f>
        <v>297.10000000000002</v>
      </c>
      <c r="BH95" s="36">
        <f>'[14]A_Modello CP FINALE'!BJ94</f>
        <v>316.27</v>
      </c>
      <c r="BI95" s="36">
        <f>'[14]A_Modello CP FINALE'!BK94</f>
        <v>232.44</v>
      </c>
      <c r="BJ95" s="36">
        <f>'[14]A_Modello CP FINALE'!BL94</f>
        <v>0</v>
      </c>
      <c r="BK95" s="70">
        <f t="shared" si="117"/>
        <v>2527.13</v>
      </c>
      <c r="BL95" s="48"/>
      <c r="BM95" s="48"/>
      <c r="BN95" s="48"/>
      <c r="BO95" s="48"/>
      <c r="BP95" s="48"/>
    </row>
    <row r="96" spans="1:68" x14ac:dyDescent="0.2">
      <c r="A96" s="130"/>
      <c r="B96" s="34" t="s">
        <v>366</v>
      </c>
      <c r="C96" s="35" t="s">
        <v>367</v>
      </c>
      <c r="D96" s="35" t="s">
        <v>368</v>
      </c>
      <c r="E96" s="36">
        <f>'[14]A_Modello CP FINALE'!G95</f>
        <v>22.2</v>
      </c>
      <c r="F96" s="36">
        <f>'[14]A_Modello CP FINALE'!H95</f>
        <v>0</v>
      </c>
      <c r="G96" s="36">
        <f>'[14]A_Modello CP FINALE'!I95</f>
        <v>4.3499999999999996</v>
      </c>
      <c r="H96" s="45"/>
      <c r="I96" s="36">
        <f>'[14]A_Modello CP FINALE'!K95</f>
        <v>4.2699999999999996</v>
      </c>
      <c r="J96" s="38">
        <f t="shared" si="95"/>
        <v>30.819999999999997</v>
      </c>
      <c r="K96" s="61"/>
      <c r="L96" s="36">
        <f>'[14]A_Modello CP FINALE'!N95</f>
        <v>1389.81</v>
      </c>
      <c r="M96" s="61"/>
      <c r="N96" s="36">
        <f>'[14]A_Modello CP FINALE'!P95</f>
        <v>13650.4</v>
      </c>
      <c r="O96" s="61"/>
      <c r="P96" s="36">
        <f>'[14]A_Modello CP FINALE'!R95</f>
        <v>306.70999999999998</v>
      </c>
      <c r="Q96" s="61"/>
      <c r="R96" s="40">
        <f t="shared" si="96"/>
        <v>15377.739999999998</v>
      </c>
      <c r="S96" s="61"/>
      <c r="T96" s="41">
        <f t="shared" si="97"/>
        <v>30.819999999999997</v>
      </c>
      <c r="U96" s="36">
        <f>'[14]A_Modello CP FINALE'!W95</f>
        <v>7753.36</v>
      </c>
      <c r="V96" s="41">
        <f t="shared" si="98"/>
        <v>7784.1799999999994</v>
      </c>
      <c r="W96" s="42">
        <f t="shared" si="99"/>
        <v>1389.81</v>
      </c>
      <c r="X96" s="36">
        <f>'[14]A_Modello CP FINALE'!Z95</f>
        <v>5897.04</v>
      </c>
      <c r="Y96" s="42">
        <f t="shared" si="100"/>
        <v>7286.85</v>
      </c>
      <c r="Z96" s="61"/>
      <c r="AA96" s="43">
        <f t="shared" si="123"/>
        <v>3399.4700000000003</v>
      </c>
      <c r="AB96" s="43">
        <f t="shared" si="124"/>
        <v>4336.8300000000008</v>
      </c>
      <c r="AC96" s="43">
        <f t="shared" si="125"/>
        <v>47.88</v>
      </c>
      <c r="AD96" s="36">
        <f>'[14]A_Modello CP FINALE'!AF95</f>
        <v>0</v>
      </c>
      <c r="AE96" s="8"/>
      <c r="AF96" s="36">
        <f>'[14]A_Modello CP FINALE'!AH95</f>
        <v>51.730000000000004</v>
      </c>
      <c r="AG96" s="36">
        <f>'[14]A_Modello CP FINALE'!AI95</f>
        <v>2691.07</v>
      </c>
      <c r="AH96" s="36">
        <f>'[14]A_Modello CP FINALE'!AJ95</f>
        <v>559.32000000000005</v>
      </c>
      <c r="AI96" s="36">
        <f>'[14]A_Modello CP FINALE'!AK95</f>
        <v>82.45</v>
      </c>
      <c r="AJ96" s="36">
        <f>'[14]A_Modello CP FINALE'!AL95</f>
        <v>14.9</v>
      </c>
      <c r="AK96" s="36">
        <f>'[14]A_Modello CP FINALE'!AM95</f>
        <v>0</v>
      </c>
      <c r="AL96" s="36">
        <f>'[14]A_Modello CP FINALE'!AN95</f>
        <v>0</v>
      </c>
      <c r="AM96" s="43">
        <f t="shared" si="126"/>
        <v>3399.4700000000003</v>
      </c>
      <c r="AN96" s="36">
        <f>'[14]A_Modello CP FINALE'!AP95</f>
        <v>552.24</v>
      </c>
      <c r="AO96" s="36">
        <f>'[14]A_Modello CP FINALE'!AQ95</f>
        <v>21.47</v>
      </c>
      <c r="AP96" s="36">
        <f>'[14]A_Modello CP FINALE'!AR95</f>
        <v>0</v>
      </c>
      <c r="AQ96" s="36">
        <f>'[14]A_Modello CP FINALE'!AS95</f>
        <v>0</v>
      </c>
      <c r="AR96" s="36">
        <f>'[14]A_Modello CP FINALE'!AT95</f>
        <v>1481.5</v>
      </c>
      <c r="AS96" s="36">
        <f>'[14]A_Modello CP FINALE'!AU95</f>
        <v>181.58</v>
      </c>
      <c r="AT96" s="36">
        <f>'[14]A_Modello CP FINALE'!AV95</f>
        <v>1051.58</v>
      </c>
      <c r="AU96" s="36">
        <f>'[14]A_Modello CP FINALE'!AW95</f>
        <v>585.47</v>
      </c>
      <c r="AV96" s="36">
        <f>'[14]A_Modello CP FINALE'!AX95</f>
        <v>211.51</v>
      </c>
      <c r="AW96" s="36">
        <f>'[14]A_Modello CP FINALE'!AY95</f>
        <v>247.68</v>
      </c>
      <c r="AX96" s="36">
        <f>'[14]A_Modello CP FINALE'!AZ95</f>
        <v>3.8</v>
      </c>
      <c r="AY96" s="36">
        <f>'[14]A_Modello CP FINALE'!BA95</f>
        <v>0</v>
      </c>
      <c r="AZ96" s="59">
        <f t="shared" si="93"/>
        <v>4336.8300000000008</v>
      </c>
      <c r="BA96" s="69">
        <f t="shared" si="116"/>
        <v>11.95</v>
      </c>
      <c r="BB96" s="36">
        <f>'[14]A_Modello CP FINALE'!BC95</f>
        <v>11.95</v>
      </c>
      <c r="BC96" s="36">
        <f>'[14]A_Modello CP FINALE'!BE95</f>
        <v>0</v>
      </c>
      <c r="BD96" s="36">
        <f>'[14]A_Modello CP FINALE'!BF95</f>
        <v>6.8</v>
      </c>
      <c r="BE96" s="36">
        <f>'[14]A_Modello CP FINALE'!BG95</f>
        <v>6.29</v>
      </c>
      <c r="BF96" s="36">
        <f>'[14]A_Modello CP FINALE'!BH95</f>
        <v>6.82</v>
      </c>
      <c r="BG96" s="36">
        <f>'[14]A_Modello CP FINALE'!BI95</f>
        <v>5.63</v>
      </c>
      <c r="BH96" s="36">
        <f>'[14]A_Modello CP FINALE'!BJ95</f>
        <v>5.99</v>
      </c>
      <c r="BI96" s="36">
        <f>'[14]A_Modello CP FINALE'!BK95</f>
        <v>4.4000000000000004</v>
      </c>
      <c r="BJ96" s="36">
        <f>'[14]A_Modello CP FINALE'!BL95</f>
        <v>0</v>
      </c>
      <c r="BK96" s="70">
        <f t="shared" si="117"/>
        <v>47.88</v>
      </c>
      <c r="BL96" s="48"/>
      <c r="BM96" s="48"/>
      <c r="BN96" s="48"/>
      <c r="BO96" s="48"/>
      <c r="BP96" s="48"/>
    </row>
    <row r="97" spans="1:68" ht="22.5" x14ac:dyDescent="0.2">
      <c r="A97" s="130"/>
      <c r="B97" s="34" t="s">
        <v>369</v>
      </c>
      <c r="C97" s="35" t="s">
        <v>370</v>
      </c>
      <c r="D97" s="35" t="s">
        <v>371</v>
      </c>
      <c r="E97" s="36">
        <f>'[14]A_Modello CP FINALE'!G96</f>
        <v>0</v>
      </c>
      <c r="F97" s="36">
        <f>'[14]A_Modello CP FINALE'!H96</f>
        <v>0</v>
      </c>
      <c r="G97" s="36">
        <f>'[14]A_Modello CP FINALE'!I96</f>
        <v>0</v>
      </c>
      <c r="H97" s="45"/>
      <c r="I97" s="36">
        <f>'[14]A_Modello CP FINALE'!K96</f>
        <v>0</v>
      </c>
      <c r="J97" s="38">
        <f t="shared" si="95"/>
        <v>0</v>
      </c>
      <c r="K97" s="61"/>
      <c r="L97" s="36">
        <f>'[14]A_Modello CP FINALE'!N96</f>
        <v>0</v>
      </c>
      <c r="M97" s="61"/>
      <c r="N97" s="36">
        <f>'[14]A_Modello CP FINALE'!P96</f>
        <v>0</v>
      </c>
      <c r="O97" s="61"/>
      <c r="P97" s="36">
        <f>'[14]A_Modello CP FINALE'!R96</f>
        <v>0</v>
      </c>
      <c r="Q97" s="61"/>
      <c r="R97" s="40">
        <f t="shared" si="96"/>
        <v>0</v>
      </c>
      <c r="S97" s="61"/>
      <c r="T97" s="41">
        <f t="shared" si="97"/>
        <v>0</v>
      </c>
      <c r="U97" s="36">
        <f>'[14]A_Modello CP FINALE'!W96</f>
        <v>0</v>
      </c>
      <c r="V97" s="41">
        <f t="shared" si="98"/>
        <v>0</v>
      </c>
      <c r="W97" s="42">
        <f t="shared" si="99"/>
        <v>0</v>
      </c>
      <c r="X97" s="36">
        <f>'[14]A_Modello CP FINALE'!Z96</f>
        <v>0</v>
      </c>
      <c r="Y97" s="42">
        <f t="shared" si="100"/>
        <v>0</v>
      </c>
      <c r="Z97" s="61"/>
      <c r="AA97" s="43">
        <f t="shared" si="123"/>
        <v>0</v>
      </c>
      <c r="AB97" s="43">
        <f t="shared" si="124"/>
        <v>0</v>
      </c>
      <c r="AC97" s="43">
        <f t="shared" si="125"/>
        <v>0</v>
      </c>
      <c r="AD97" s="36">
        <f>'[14]A_Modello CP FINALE'!AF96</f>
        <v>0</v>
      </c>
      <c r="AE97" s="8"/>
      <c r="AF97" s="36">
        <f>'[14]A_Modello CP FINALE'!AH96</f>
        <v>0</v>
      </c>
      <c r="AG97" s="36">
        <f>'[14]A_Modello CP FINALE'!AI96</f>
        <v>0</v>
      </c>
      <c r="AH97" s="36">
        <f>'[14]A_Modello CP FINALE'!AJ96</f>
        <v>0</v>
      </c>
      <c r="AI97" s="36">
        <f>'[14]A_Modello CP FINALE'!AK96</f>
        <v>0</v>
      </c>
      <c r="AJ97" s="36">
        <f>'[14]A_Modello CP FINALE'!AL96</f>
        <v>0</v>
      </c>
      <c r="AK97" s="36">
        <f>'[14]A_Modello CP FINALE'!AM96</f>
        <v>0</v>
      </c>
      <c r="AL97" s="36">
        <f>'[14]A_Modello CP FINALE'!AN96</f>
        <v>0</v>
      </c>
      <c r="AM97" s="43">
        <f t="shared" si="126"/>
        <v>0</v>
      </c>
      <c r="AN97" s="36">
        <f>'[14]A_Modello CP FINALE'!AP96</f>
        <v>0</v>
      </c>
      <c r="AO97" s="36">
        <f>'[14]A_Modello CP FINALE'!AQ96</f>
        <v>0</v>
      </c>
      <c r="AP97" s="36">
        <f>'[14]A_Modello CP FINALE'!AR96</f>
        <v>0</v>
      </c>
      <c r="AQ97" s="36">
        <f>'[14]A_Modello CP FINALE'!AS96</f>
        <v>0</v>
      </c>
      <c r="AR97" s="36">
        <f>'[14]A_Modello CP FINALE'!AT96</f>
        <v>0</v>
      </c>
      <c r="AS97" s="36">
        <f>'[14]A_Modello CP FINALE'!AU96</f>
        <v>0</v>
      </c>
      <c r="AT97" s="36">
        <f>'[14]A_Modello CP FINALE'!AV96</f>
        <v>0</v>
      </c>
      <c r="AU97" s="36">
        <f>'[14]A_Modello CP FINALE'!AW96</f>
        <v>0</v>
      </c>
      <c r="AV97" s="36">
        <f>'[14]A_Modello CP FINALE'!AX96</f>
        <v>0</v>
      </c>
      <c r="AW97" s="36">
        <f>'[14]A_Modello CP FINALE'!AY96</f>
        <v>0</v>
      </c>
      <c r="AX97" s="36">
        <f>'[14]A_Modello CP FINALE'!AZ96</f>
        <v>0</v>
      </c>
      <c r="AY97" s="36">
        <f>'[14]A_Modello CP FINALE'!BA96</f>
        <v>0</v>
      </c>
      <c r="AZ97" s="59">
        <f t="shared" si="93"/>
        <v>0</v>
      </c>
      <c r="BA97" s="69">
        <f t="shared" si="116"/>
        <v>0</v>
      </c>
      <c r="BB97" s="36">
        <f>'[14]A_Modello CP FINALE'!BC96</f>
        <v>0</v>
      </c>
      <c r="BC97" s="36">
        <f>'[14]A_Modello CP FINALE'!BE96</f>
        <v>0</v>
      </c>
      <c r="BD97" s="36">
        <f>'[14]A_Modello CP FINALE'!BF96</f>
        <v>0</v>
      </c>
      <c r="BE97" s="36">
        <f>'[14]A_Modello CP FINALE'!BG96</f>
        <v>0</v>
      </c>
      <c r="BF97" s="36">
        <f>'[14]A_Modello CP FINALE'!BH96</f>
        <v>0</v>
      </c>
      <c r="BG97" s="36">
        <f>'[14]A_Modello CP FINALE'!BI96</f>
        <v>0</v>
      </c>
      <c r="BH97" s="36">
        <f>'[14]A_Modello CP FINALE'!BJ96</f>
        <v>0</v>
      </c>
      <c r="BI97" s="36">
        <f>'[14]A_Modello CP FINALE'!BK96</f>
        <v>0</v>
      </c>
      <c r="BJ97" s="36">
        <f>'[14]A_Modello CP FINALE'!BL96</f>
        <v>0</v>
      </c>
      <c r="BK97" s="70">
        <f t="shared" si="117"/>
        <v>0</v>
      </c>
      <c r="BL97" s="48"/>
      <c r="BM97" s="48"/>
      <c r="BN97" s="48"/>
      <c r="BO97" s="48"/>
      <c r="BP97" s="48"/>
    </row>
    <row r="98" spans="1:68" ht="22.5" x14ac:dyDescent="0.2">
      <c r="A98" s="130"/>
      <c r="B98" s="34" t="s">
        <v>372</v>
      </c>
      <c r="C98" s="35" t="s">
        <v>373</v>
      </c>
      <c r="D98" s="35" t="s">
        <v>374</v>
      </c>
      <c r="E98" s="36">
        <f>'[14]A_Modello CP FINALE'!G97</f>
        <v>660917.12</v>
      </c>
      <c r="F98" s="36">
        <f>'[14]A_Modello CP FINALE'!H97</f>
        <v>0</v>
      </c>
      <c r="G98" s="36">
        <f>'[14]A_Modello CP FINALE'!I97</f>
        <v>54111.38</v>
      </c>
      <c r="H98" s="45"/>
      <c r="I98" s="36">
        <f>'[14]A_Modello CP FINALE'!K97</f>
        <v>0</v>
      </c>
      <c r="J98" s="38">
        <f t="shared" si="95"/>
        <v>715028.5</v>
      </c>
      <c r="K98" s="61"/>
      <c r="L98" s="36">
        <f>'[14]A_Modello CP FINALE'!N97</f>
        <v>469576.43</v>
      </c>
      <c r="M98" s="61"/>
      <c r="N98" s="36">
        <f>'[14]A_Modello CP FINALE'!P97</f>
        <v>3775284.55</v>
      </c>
      <c r="O98" s="61"/>
      <c r="P98" s="36">
        <f>'[14]A_Modello CP FINALE'!R97</f>
        <v>0</v>
      </c>
      <c r="Q98" s="61"/>
      <c r="R98" s="40">
        <f t="shared" si="96"/>
        <v>4959889.4799999995</v>
      </c>
      <c r="S98" s="61"/>
      <c r="T98" s="41">
        <f t="shared" si="97"/>
        <v>715028.5</v>
      </c>
      <c r="U98" s="36">
        <f>'[14]A_Modello CP FINALE'!W97</f>
        <v>2144342.9700000002</v>
      </c>
      <c r="V98" s="41">
        <f t="shared" si="98"/>
        <v>2859371.47</v>
      </c>
      <c r="W98" s="42">
        <f t="shared" si="99"/>
        <v>469576.43</v>
      </c>
      <c r="X98" s="36">
        <f>'[14]A_Modello CP FINALE'!Z97</f>
        <v>1630941.58</v>
      </c>
      <c r="Y98" s="42">
        <f t="shared" si="100"/>
        <v>2100518.0100000002</v>
      </c>
      <c r="Z98" s="61"/>
      <c r="AA98" s="43">
        <f t="shared" si="123"/>
        <v>53150.05</v>
      </c>
      <c r="AB98" s="43">
        <f t="shared" si="124"/>
        <v>2297523.14</v>
      </c>
      <c r="AC98" s="43">
        <f t="shared" si="125"/>
        <v>508698.28</v>
      </c>
      <c r="AD98" s="36">
        <f>'[14]A_Modello CP FINALE'!AF97</f>
        <v>0</v>
      </c>
      <c r="AE98" s="8"/>
      <c r="AF98" s="36">
        <f>'[14]A_Modello CP FINALE'!AH97</f>
        <v>19821.179999999997</v>
      </c>
      <c r="AG98" s="36">
        <f>'[14]A_Modello CP FINALE'!AI97</f>
        <v>23729.91</v>
      </c>
      <c r="AH98" s="36">
        <f>'[14]A_Modello CP FINALE'!AJ97</f>
        <v>9439.66</v>
      </c>
      <c r="AI98" s="36">
        <f>'[14]A_Modello CP FINALE'!AK97</f>
        <v>159.30000000000001</v>
      </c>
      <c r="AJ98" s="36">
        <f>'[14]A_Modello CP FINALE'!AL97</f>
        <v>0</v>
      </c>
      <c r="AK98" s="36">
        <f>'[14]A_Modello CP FINALE'!AM97</f>
        <v>0</v>
      </c>
      <c r="AL98" s="36">
        <f>'[14]A_Modello CP FINALE'!AN97</f>
        <v>0</v>
      </c>
      <c r="AM98" s="43">
        <f t="shared" si="126"/>
        <v>53150.05</v>
      </c>
      <c r="AN98" s="36">
        <f>'[14]A_Modello CP FINALE'!AP97</f>
        <v>244996.84</v>
      </c>
      <c r="AO98" s="36">
        <f>'[14]A_Modello CP FINALE'!AQ97</f>
        <v>0</v>
      </c>
      <c r="AP98" s="36">
        <f>'[14]A_Modello CP FINALE'!AR97</f>
        <v>0</v>
      </c>
      <c r="AQ98" s="36">
        <f>'[14]A_Modello CP FINALE'!AS97</f>
        <v>0</v>
      </c>
      <c r="AR98" s="36">
        <f>'[14]A_Modello CP FINALE'!AT97</f>
        <v>1268648.6100000001</v>
      </c>
      <c r="AS98" s="36">
        <f>'[14]A_Modello CP FINALE'!AU97</f>
        <v>697384.24</v>
      </c>
      <c r="AT98" s="36">
        <f>'[14]A_Modello CP FINALE'!AV97</f>
        <v>67782.320000000007</v>
      </c>
      <c r="AU98" s="36">
        <f>'[14]A_Modello CP FINALE'!AW97</f>
        <v>18333.330000000002</v>
      </c>
      <c r="AV98" s="36">
        <f>'[14]A_Modello CP FINALE'!AX97</f>
        <v>0</v>
      </c>
      <c r="AW98" s="36">
        <f>'[14]A_Modello CP FINALE'!AY97</f>
        <v>377.8</v>
      </c>
      <c r="AX98" s="36">
        <f>'[14]A_Modello CP FINALE'!AZ97</f>
        <v>0</v>
      </c>
      <c r="AY98" s="36">
        <f>'[14]A_Modello CP FINALE'!BA97</f>
        <v>0</v>
      </c>
      <c r="AZ98" s="59">
        <f t="shared" si="93"/>
        <v>2297523.14</v>
      </c>
      <c r="BA98" s="69">
        <f t="shared" si="116"/>
        <v>907.33</v>
      </c>
      <c r="BB98" s="36">
        <f>'[14]A_Modello CP FINALE'!BC97</f>
        <v>907.33</v>
      </c>
      <c r="BC98" s="36">
        <f>'[14]A_Modello CP FINALE'!BE97</f>
        <v>0</v>
      </c>
      <c r="BD98" s="36">
        <f>'[14]A_Modello CP FINALE'!BF97</f>
        <v>217.27</v>
      </c>
      <c r="BE98" s="36">
        <f>'[14]A_Modello CP FINALE'!BG97</f>
        <v>579.73</v>
      </c>
      <c r="BF98" s="36">
        <f>'[14]A_Modello CP FINALE'!BH97</f>
        <v>10075.84</v>
      </c>
      <c r="BG98" s="36">
        <f>'[14]A_Modello CP FINALE'!BI97</f>
        <v>1003.17</v>
      </c>
      <c r="BH98" s="36">
        <f>'[14]A_Modello CP FINALE'!BJ97</f>
        <v>17111.09</v>
      </c>
      <c r="BI98" s="36">
        <f>'[14]A_Modello CP FINALE'!BK97</f>
        <v>113701.78</v>
      </c>
      <c r="BJ98" s="36">
        <f>'[14]A_Modello CP FINALE'!BL97</f>
        <v>365102.07</v>
      </c>
      <c r="BK98" s="70">
        <f t="shared" si="117"/>
        <v>508698.28</v>
      </c>
      <c r="BL98" s="48"/>
      <c r="BM98" s="48"/>
      <c r="BN98" s="48"/>
      <c r="BO98" s="48"/>
      <c r="BP98" s="48"/>
    </row>
    <row r="99" spans="1:68" x14ac:dyDescent="0.2">
      <c r="A99" s="130"/>
      <c r="B99" s="34" t="s">
        <v>375</v>
      </c>
      <c r="C99" s="35" t="s">
        <v>376</v>
      </c>
      <c r="D99" s="35" t="s">
        <v>377</v>
      </c>
      <c r="E99" s="36">
        <f>'[14]A_Modello CP FINALE'!G98</f>
        <v>0</v>
      </c>
      <c r="F99" s="36">
        <f>'[14]A_Modello CP FINALE'!H98</f>
        <v>0</v>
      </c>
      <c r="G99" s="36">
        <f>'[14]A_Modello CP FINALE'!I98</f>
        <v>0</v>
      </c>
      <c r="H99" s="45"/>
      <c r="I99" s="36">
        <f>'[14]A_Modello CP FINALE'!K98</f>
        <v>0</v>
      </c>
      <c r="J99" s="38">
        <f t="shared" si="95"/>
        <v>0</v>
      </c>
      <c r="K99" s="61"/>
      <c r="L99" s="36">
        <f>'[14]A_Modello CP FINALE'!N98</f>
        <v>0</v>
      </c>
      <c r="M99" s="61"/>
      <c r="N99" s="36">
        <f>'[14]A_Modello CP FINALE'!P98</f>
        <v>0</v>
      </c>
      <c r="O99" s="61"/>
      <c r="P99" s="36">
        <f>'[14]A_Modello CP FINALE'!R98</f>
        <v>0</v>
      </c>
      <c r="Q99" s="61"/>
      <c r="R99" s="40">
        <f t="shared" si="96"/>
        <v>0</v>
      </c>
      <c r="S99" s="61"/>
      <c r="T99" s="41">
        <f t="shared" si="97"/>
        <v>0</v>
      </c>
      <c r="U99" s="36">
        <f>'[14]A_Modello CP FINALE'!W98</f>
        <v>0</v>
      </c>
      <c r="V99" s="41">
        <f t="shared" si="98"/>
        <v>0</v>
      </c>
      <c r="W99" s="42">
        <f t="shared" si="99"/>
        <v>0</v>
      </c>
      <c r="X99" s="36">
        <f>'[14]A_Modello CP FINALE'!Z98</f>
        <v>0</v>
      </c>
      <c r="Y99" s="42">
        <f t="shared" si="100"/>
        <v>0</v>
      </c>
      <c r="Z99" s="61"/>
      <c r="AA99" s="43">
        <f t="shared" si="123"/>
        <v>0</v>
      </c>
      <c r="AB99" s="43">
        <f t="shared" si="124"/>
        <v>0</v>
      </c>
      <c r="AC99" s="43">
        <f t="shared" si="125"/>
        <v>0</v>
      </c>
      <c r="AD99" s="36">
        <f>'[14]A_Modello CP FINALE'!AF98</f>
        <v>0</v>
      </c>
      <c r="AE99" s="8"/>
      <c r="AF99" s="36">
        <f>'[14]A_Modello CP FINALE'!AH98</f>
        <v>0</v>
      </c>
      <c r="AG99" s="36">
        <f>'[14]A_Modello CP FINALE'!AI98</f>
        <v>0</v>
      </c>
      <c r="AH99" s="36">
        <f>'[14]A_Modello CP FINALE'!AJ98</f>
        <v>0</v>
      </c>
      <c r="AI99" s="36">
        <f>'[14]A_Modello CP FINALE'!AK98</f>
        <v>0</v>
      </c>
      <c r="AJ99" s="36">
        <f>'[14]A_Modello CP FINALE'!AL98</f>
        <v>0</v>
      </c>
      <c r="AK99" s="36">
        <f>'[14]A_Modello CP FINALE'!AM98</f>
        <v>0</v>
      </c>
      <c r="AL99" s="36">
        <f>'[14]A_Modello CP FINALE'!AN98</f>
        <v>0</v>
      </c>
      <c r="AM99" s="43">
        <f t="shared" si="126"/>
        <v>0</v>
      </c>
      <c r="AN99" s="36">
        <f>'[14]A_Modello CP FINALE'!AP98</f>
        <v>0</v>
      </c>
      <c r="AO99" s="36">
        <f>'[14]A_Modello CP FINALE'!AQ98</f>
        <v>0</v>
      </c>
      <c r="AP99" s="36">
        <f>'[14]A_Modello CP FINALE'!AR98</f>
        <v>0</v>
      </c>
      <c r="AQ99" s="36">
        <f>'[14]A_Modello CP FINALE'!AS98</f>
        <v>0</v>
      </c>
      <c r="AR99" s="36">
        <f>'[14]A_Modello CP FINALE'!AT98</f>
        <v>0</v>
      </c>
      <c r="AS99" s="36">
        <f>'[14]A_Modello CP FINALE'!AU98</f>
        <v>0</v>
      </c>
      <c r="AT99" s="36">
        <f>'[14]A_Modello CP FINALE'!AV98</f>
        <v>0</v>
      </c>
      <c r="AU99" s="36">
        <f>'[14]A_Modello CP FINALE'!AW98</f>
        <v>0</v>
      </c>
      <c r="AV99" s="36">
        <f>'[14]A_Modello CP FINALE'!AX98</f>
        <v>0</v>
      </c>
      <c r="AW99" s="36">
        <f>'[14]A_Modello CP FINALE'!AY98</f>
        <v>0</v>
      </c>
      <c r="AX99" s="36">
        <f>'[14]A_Modello CP FINALE'!AZ98</f>
        <v>0</v>
      </c>
      <c r="AY99" s="36">
        <f>'[14]A_Modello CP FINALE'!BA98</f>
        <v>0</v>
      </c>
      <c r="AZ99" s="59">
        <f t="shared" si="93"/>
        <v>0</v>
      </c>
      <c r="BA99" s="69">
        <f t="shared" si="116"/>
        <v>0</v>
      </c>
      <c r="BB99" s="36">
        <f>'[14]A_Modello CP FINALE'!BC98</f>
        <v>0</v>
      </c>
      <c r="BC99" s="36">
        <f>'[14]A_Modello CP FINALE'!BE98</f>
        <v>0</v>
      </c>
      <c r="BD99" s="36">
        <f>'[14]A_Modello CP FINALE'!BF98</f>
        <v>0</v>
      </c>
      <c r="BE99" s="36">
        <f>'[14]A_Modello CP FINALE'!BG98</f>
        <v>0</v>
      </c>
      <c r="BF99" s="36">
        <f>'[14]A_Modello CP FINALE'!BH98</f>
        <v>0</v>
      </c>
      <c r="BG99" s="36">
        <f>'[14]A_Modello CP FINALE'!BI98</f>
        <v>0</v>
      </c>
      <c r="BH99" s="36">
        <f>'[14]A_Modello CP FINALE'!BJ98</f>
        <v>0</v>
      </c>
      <c r="BI99" s="36">
        <f>'[14]A_Modello CP FINALE'!BK98</f>
        <v>0</v>
      </c>
      <c r="BJ99" s="36">
        <f>'[14]A_Modello CP FINALE'!BL98</f>
        <v>0</v>
      </c>
      <c r="BK99" s="70">
        <f t="shared" si="117"/>
        <v>0</v>
      </c>
      <c r="BL99" s="48"/>
      <c r="BM99" s="48"/>
      <c r="BN99" s="48"/>
      <c r="BO99" s="48"/>
      <c r="BP99" s="48"/>
    </row>
    <row r="100" spans="1:68" ht="22.5" x14ac:dyDescent="0.2">
      <c r="A100" s="130"/>
      <c r="B100" s="34" t="s">
        <v>378</v>
      </c>
      <c r="C100" s="35" t="s">
        <v>379</v>
      </c>
      <c r="D100" s="35" t="s">
        <v>380</v>
      </c>
      <c r="E100" s="36">
        <f>'[14]A_Modello CP FINALE'!G99</f>
        <v>0</v>
      </c>
      <c r="F100" s="36">
        <f>'[14]A_Modello CP FINALE'!H99</f>
        <v>0</v>
      </c>
      <c r="G100" s="36">
        <f>'[14]A_Modello CP FINALE'!I99</f>
        <v>0</v>
      </c>
      <c r="H100" s="45"/>
      <c r="I100" s="36">
        <f>'[14]A_Modello CP FINALE'!K99</f>
        <v>0</v>
      </c>
      <c r="J100" s="38">
        <f t="shared" si="95"/>
        <v>0</v>
      </c>
      <c r="K100" s="61"/>
      <c r="L100" s="36">
        <f>'[14]A_Modello CP FINALE'!N99</f>
        <v>0</v>
      </c>
      <c r="M100" s="61"/>
      <c r="N100" s="36">
        <f>'[14]A_Modello CP FINALE'!P99</f>
        <v>1527725.14</v>
      </c>
      <c r="O100" s="61"/>
      <c r="P100" s="36">
        <f>'[14]A_Modello CP FINALE'!R99</f>
        <v>0</v>
      </c>
      <c r="Q100" s="61"/>
      <c r="R100" s="40">
        <f t="shared" si="96"/>
        <v>1527725.14</v>
      </c>
      <c r="S100" s="61"/>
      <c r="T100" s="41">
        <f t="shared" si="97"/>
        <v>0</v>
      </c>
      <c r="U100" s="36">
        <f>'[14]A_Modello CP FINALE'!W99</f>
        <v>867740.33</v>
      </c>
      <c r="V100" s="41">
        <f t="shared" si="98"/>
        <v>867740.33</v>
      </c>
      <c r="W100" s="42">
        <f t="shared" si="99"/>
        <v>0</v>
      </c>
      <c r="X100" s="36">
        <f>'[14]A_Modello CP FINALE'!Z99</f>
        <v>659984.81000000006</v>
      </c>
      <c r="Y100" s="42">
        <f t="shared" si="100"/>
        <v>659984.81000000006</v>
      </c>
      <c r="Z100" s="61"/>
      <c r="AA100" s="43">
        <f t="shared" si="123"/>
        <v>16129.57</v>
      </c>
      <c r="AB100" s="43">
        <f t="shared" si="124"/>
        <v>697234.87000000011</v>
      </c>
      <c r="AC100" s="43">
        <f t="shared" si="125"/>
        <v>154375.88999999998</v>
      </c>
      <c r="AD100" s="36">
        <f>'[14]A_Modello CP FINALE'!AF99</f>
        <v>0</v>
      </c>
      <c r="AE100" s="8"/>
      <c r="AF100" s="36">
        <f>'[14]A_Modello CP FINALE'!AH99</f>
        <v>6015.18</v>
      </c>
      <c r="AG100" s="36">
        <f>'[14]A_Modello CP FINALE'!AI99</f>
        <v>7201.37</v>
      </c>
      <c r="AH100" s="36">
        <f>'[14]A_Modello CP FINALE'!AJ99</f>
        <v>2864.68</v>
      </c>
      <c r="AI100" s="36">
        <f>'[14]A_Modello CP FINALE'!AK99</f>
        <v>48.34</v>
      </c>
      <c r="AJ100" s="36">
        <f>'[14]A_Modello CP FINALE'!AL99</f>
        <v>0</v>
      </c>
      <c r="AK100" s="36">
        <f>'[14]A_Modello CP FINALE'!AM99</f>
        <v>0</v>
      </c>
      <c r="AL100" s="36">
        <f>'[14]A_Modello CP FINALE'!AN99</f>
        <v>0</v>
      </c>
      <c r="AM100" s="43">
        <f t="shared" si="126"/>
        <v>16129.57</v>
      </c>
      <c r="AN100" s="36">
        <f>'[14]A_Modello CP FINALE'!AP99</f>
        <v>74349.789999999994</v>
      </c>
      <c r="AO100" s="36">
        <f>'[14]A_Modello CP FINALE'!AQ99</f>
        <v>0</v>
      </c>
      <c r="AP100" s="36">
        <f>'[14]A_Modello CP FINALE'!AR99</f>
        <v>0</v>
      </c>
      <c r="AQ100" s="36">
        <f>'[14]A_Modello CP FINALE'!AS99</f>
        <v>0</v>
      </c>
      <c r="AR100" s="36">
        <f>'[14]A_Modello CP FINALE'!AT99</f>
        <v>384999.84</v>
      </c>
      <c r="AS100" s="36">
        <f>'[14]A_Modello CP FINALE'!AU99</f>
        <v>211636.87</v>
      </c>
      <c r="AT100" s="36">
        <f>'[14]A_Modello CP FINALE'!AV99</f>
        <v>20570.060000000001</v>
      </c>
      <c r="AU100" s="36">
        <f>'[14]A_Modello CP FINALE'!AW99</f>
        <v>5563.66</v>
      </c>
      <c r="AV100" s="36">
        <f>'[14]A_Modello CP FINALE'!AX99</f>
        <v>0</v>
      </c>
      <c r="AW100" s="36">
        <f>'[14]A_Modello CP FINALE'!AY99</f>
        <v>114.65</v>
      </c>
      <c r="AX100" s="36">
        <f>'[14]A_Modello CP FINALE'!AZ99</f>
        <v>0</v>
      </c>
      <c r="AY100" s="36">
        <f>'[14]A_Modello CP FINALE'!BA99</f>
        <v>0</v>
      </c>
      <c r="AZ100" s="59">
        <f t="shared" si="93"/>
        <v>697234.87000000011</v>
      </c>
      <c r="BA100" s="69">
        <f t="shared" si="116"/>
        <v>275.36</v>
      </c>
      <c r="BB100" s="36">
        <f>'[14]A_Modello CP FINALE'!BC99</f>
        <v>275.36</v>
      </c>
      <c r="BC100" s="36">
        <f>'[14]A_Modello CP FINALE'!BE99</f>
        <v>0</v>
      </c>
      <c r="BD100" s="36">
        <f>'[14]A_Modello CP FINALE'!BF99</f>
        <v>65.94</v>
      </c>
      <c r="BE100" s="36">
        <f>'[14]A_Modello CP FINALE'!BG99</f>
        <v>175.93</v>
      </c>
      <c r="BF100" s="36">
        <f>'[14]A_Modello CP FINALE'!BH99</f>
        <v>3057.74</v>
      </c>
      <c r="BG100" s="36">
        <f>'[14]A_Modello CP FINALE'!BI99</f>
        <v>304.43</v>
      </c>
      <c r="BH100" s="36">
        <f>'[14]A_Modello CP FINALE'!BJ99</f>
        <v>5192.74</v>
      </c>
      <c r="BI100" s="36">
        <f>'[14]A_Modello CP FINALE'!BK99</f>
        <v>34505.35</v>
      </c>
      <c r="BJ100" s="36">
        <f>'[14]A_Modello CP FINALE'!BL99</f>
        <v>110798.39999999999</v>
      </c>
      <c r="BK100" s="70">
        <f t="shared" si="117"/>
        <v>154375.88999999998</v>
      </c>
      <c r="BL100" s="48"/>
      <c r="BM100" s="48"/>
      <c r="BN100" s="48"/>
      <c r="BO100" s="48"/>
      <c r="BP100" s="48"/>
    </row>
    <row r="101" spans="1:68" ht="22.5" x14ac:dyDescent="0.2">
      <c r="A101" s="130"/>
      <c r="B101" s="34" t="s">
        <v>381</v>
      </c>
      <c r="C101" s="35" t="s">
        <v>382</v>
      </c>
      <c r="D101" s="35" t="s">
        <v>383</v>
      </c>
      <c r="E101" s="36">
        <f>'[14]A_Modello CP FINALE'!G100</f>
        <v>15914.81</v>
      </c>
      <c r="F101" s="36">
        <f>'[14]A_Modello CP FINALE'!H100</f>
        <v>0</v>
      </c>
      <c r="G101" s="36">
        <f>'[14]A_Modello CP FINALE'!I100</f>
        <v>3363.9</v>
      </c>
      <c r="H101" s="45"/>
      <c r="I101" s="36">
        <f>'[14]A_Modello CP FINALE'!K100</f>
        <v>510.41</v>
      </c>
      <c r="J101" s="38">
        <f t="shared" si="95"/>
        <v>19789.12</v>
      </c>
      <c r="K101" s="61"/>
      <c r="L101" s="36">
        <f>'[14]A_Modello CP FINALE'!N100</f>
        <v>7120.34</v>
      </c>
      <c r="M101" s="61"/>
      <c r="N101" s="36">
        <f>'[14]A_Modello CP FINALE'!P100</f>
        <v>160589.35999999999</v>
      </c>
      <c r="O101" s="61"/>
      <c r="P101" s="36">
        <f>'[14]A_Modello CP FINALE'!R100</f>
        <v>0</v>
      </c>
      <c r="Q101" s="61"/>
      <c r="R101" s="40">
        <f t="shared" si="96"/>
        <v>187498.81999999998</v>
      </c>
      <c r="S101" s="61"/>
      <c r="T101" s="41">
        <f t="shared" si="97"/>
        <v>19789.12</v>
      </c>
      <c r="U101" s="36">
        <f>'[14]A_Modello CP FINALE'!W100</f>
        <v>91213.96</v>
      </c>
      <c r="V101" s="41">
        <f t="shared" si="98"/>
        <v>111003.08</v>
      </c>
      <c r="W101" s="42">
        <f t="shared" si="99"/>
        <v>7120.34</v>
      </c>
      <c r="X101" s="36">
        <f>'[14]A_Modello CP FINALE'!Z100</f>
        <v>69375.399999999994</v>
      </c>
      <c r="Y101" s="42">
        <f t="shared" si="100"/>
        <v>76495.739999999991</v>
      </c>
      <c r="Z101" s="61"/>
      <c r="AA101" s="43">
        <f t="shared" si="123"/>
        <v>2063.33</v>
      </c>
      <c r="AB101" s="43">
        <f t="shared" si="124"/>
        <v>89191.679999999993</v>
      </c>
      <c r="AC101" s="43">
        <f t="shared" si="125"/>
        <v>19748.07</v>
      </c>
      <c r="AD101" s="36">
        <f>'[14]A_Modello CP FINALE'!AF100</f>
        <v>0</v>
      </c>
      <c r="AE101" s="8"/>
      <c r="AF101" s="36">
        <f>'[14]A_Modello CP FINALE'!AH100</f>
        <v>769.48</v>
      </c>
      <c r="AG101" s="36">
        <f>'[14]A_Modello CP FINALE'!AI100</f>
        <v>921.21</v>
      </c>
      <c r="AH101" s="36">
        <f>'[14]A_Modello CP FINALE'!AJ100</f>
        <v>366.46</v>
      </c>
      <c r="AI101" s="36">
        <f>'[14]A_Modello CP FINALE'!AK100</f>
        <v>6.18</v>
      </c>
      <c r="AJ101" s="36">
        <f>'[14]A_Modello CP FINALE'!AL100</f>
        <v>0</v>
      </c>
      <c r="AK101" s="36">
        <f>'[14]A_Modello CP FINALE'!AM100</f>
        <v>0</v>
      </c>
      <c r="AL101" s="36">
        <f>'[14]A_Modello CP FINALE'!AN100</f>
        <v>0</v>
      </c>
      <c r="AM101" s="43">
        <f t="shared" si="126"/>
        <v>2063.33</v>
      </c>
      <c r="AN101" s="36">
        <f>'[14]A_Modello CP FINALE'!AP100</f>
        <v>9510.98</v>
      </c>
      <c r="AO101" s="36">
        <f>'[14]A_Modello CP FINALE'!AQ100</f>
        <v>0</v>
      </c>
      <c r="AP101" s="36">
        <f>'[14]A_Modello CP FINALE'!AR100</f>
        <v>0</v>
      </c>
      <c r="AQ101" s="36">
        <f>'[14]A_Modello CP FINALE'!AS100</f>
        <v>0</v>
      </c>
      <c r="AR101" s="36">
        <f>'[14]A_Modello CP FINALE'!AT100</f>
        <v>49249.95</v>
      </c>
      <c r="AS101" s="36">
        <f>'[14]A_Modello CP FINALE'!AU100</f>
        <v>27073.01</v>
      </c>
      <c r="AT101" s="36">
        <f>'[14]A_Modello CP FINALE'!AV100</f>
        <v>2631.36</v>
      </c>
      <c r="AU101" s="36">
        <f>'[14]A_Modello CP FINALE'!AW100</f>
        <v>711.71</v>
      </c>
      <c r="AV101" s="36">
        <f>'[14]A_Modello CP FINALE'!AX100</f>
        <v>0</v>
      </c>
      <c r="AW101" s="36">
        <f>'[14]A_Modello CP FINALE'!AY100</f>
        <v>14.67</v>
      </c>
      <c r="AX101" s="36">
        <f>'[14]A_Modello CP FINALE'!AZ100</f>
        <v>0</v>
      </c>
      <c r="AY101" s="36">
        <f>'[14]A_Modello CP FINALE'!BA100</f>
        <v>0</v>
      </c>
      <c r="AZ101" s="59">
        <f t="shared" si="93"/>
        <v>89191.679999999993</v>
      </c>
      <c r="BA101" s="69">
        <f t="shared" si="116"/>
        <v>35.229999999999997</v>
      </c>
      <c r="BB101" s="36">
        <f>'[14]A_Modello CP FINALE'!BC100</f>
        <v>35.229999999999997</v>
      </c>
      <c r="BC101" s="36">
        <f>'[14]A_Modello CP FINALE'!BE100</f>
        <v>0</v>
      </c>
      <c r="BD101" s="36">
        <f>'[14]A_Modello CP FINALE'!BF100</f>
        <v>8.43</v>
      </c>
      <c r="BE101" s="36">
        <f>'[14]A_Modello CP FINALE'!BG100</f>
        <v>22.51</v>
      </c>
      <c r="BF101" s="36">
        <f>'[14]A_Modello CP FINALE'!BH100</f>
        <v>391.15</v>
      </c>
      <c r="BG101" s="36">
        <f>'[14]A_Modello CP FINALE'!BI100</f>
        <v>38.94</v>
      </c>
      <c r="BH101" s="36">
        <f>'[14]A_Modello CP FINALE'!BJ100</f>
        <v>664.27</v>
      </c>
      <c r="BI101" s="36">
        <f>'[14]A_Modello CP FINALE'!BK100</f>
        <v>4413.99</v>
      </c>
      <c r="BJ101" s="36">
        <f>'[14]A_Modello CP FINALE'!BL100</f>
        <v>14173.55</v>
      </c>
      <c r="BK101" s="70">
        <f t="shared" si="117"/>
        <v>19748.07</v>
      </c>
      <c r="BL101" s="48"/>
      <c r="BM101" s="48"/>
      <c r="BN101" s="48"/>
      <c r="BO101" s="48"/>
      <c r="BP101" s="48"/>
    </row>
    <row r="102" spans="1:68" s="98" customFormat="1" ht="22.5" x14ac:dyDescent="0.2">
      <c r="A102" s="131"/>
      <c r="B102" s="49" t="s">
        <v>384</v>
      </c>
      <c r="C102" s="35"/>
      <c r="D102" s="50" t="s">
        <v>385</v>
      </c>
      <c r="E102" s="51">
        <f>SUM(E93:E101)</f>
        <v>1469491.3399999999</v>
      </c>
      <c r="F102" s="51">
        <f t="shared" ref="F102:G102" si="127">SUM(F93:F101)</f>
        <v>0</v>
      </c>
      <c r="G102" s="51">
        <f t="shared" si="127"/>
        <v>105067.43999999999</v>
      </c>
      <c r="H102" s="45"/>
      <c r="I102" s="51">
        <f>SUM(I93:I101)</f>
        <v>38079.49</v>
      </c>
      <c r="J102" s="52">
        <f>SUM(J93:J101)</f>
        <v>1612638.27</v>
      </c>
      <c r="K102" s="53"/>
      <c r="L102" s="51">
        <f>SUM(L93:L101)</f>
        <v>1394592.0300000003</v>
      </c>
      <c r="M102" s="53"/>
      <c r="N102" s="51">
        <f>SUM(N93:N101)</f>
        <v>8799671.3599999994</v>
      </c>
      <c r="O102" s="53"/>
      <c r="P102" s="51">
        <f>SUM(P93:P101)</f>
        <v>2698818.64</v>
      </c>
      <c r="Q102" s="53"/>
      <c r="R102" s="51">
        <f>SUM(R93:R101)</f>
        <v>14505720.300000001</v>
      </c>
      <c r="S102" s="53"/>
      <c r="T102" s="51">
        <f t="shared" ref="T102:Y102" si="128">SUM(T93:T101)</f>
        <v>1612638.27</v>
      </c>
      <c r="U102" s="52">
        <f t="shared" si="128"/>
        <v>4998169.84</v>
      </c>
      <c r="V102" s="51">
        <f t="shared" si="128"/>
        <v>6610808.1100000003</v>
      </c>
      <c r="W102" s="51">
        <f t="shared" si="128"/>
        <v>1394592.0300000003</v>
      </c>
      <c r="X102" s="51">
        <f t="shared" si="128"/>
        <v>3801501.52</v>
      </c>
      <c r="Y102" s="51">
        <f t="shared" si="128"/>
        <v>5196093.5500000007</v>
      </c>
      <c r="Z102" s="53"/>
      <c r="AA102" s="52">
        <f t="shared" ref="AA102:AD102" si="129">SUM(AA93:AA101)</f>
        <v>1282759.2700000003</v>
      </c>
      <c r="AB102" s="52">
        <f t="shared" si="129"/>
        <v>4456577.0999999996</v>
      </c>
      <c r="AC102" s="52">
        <f t="shared" si="129"/>
        <v>871471.74</v>
      </c>
      <c r="AD102" s="51">
        <f t="shared" si="129"/>
        <v>0</v>
      </c>
      <c r="AE102" s="97"/>
      <c r="AF102" s="51">
        <f>SUM(AF93:AF101)</f>
        <v>159991.13</v>
      </c>
      <c r="AG102" s="51">
        <f t="shared" ref="AG102:AL102" si="130">SUM(AG93:AG101)</f>
        <v>967402.94</v>
      </c>
      <c r="AH102" s="51">
        <f t="shared" si="130"/>
        <v>94646.05</v>
      </c>
      <c r="AI102" s="51">
        <f t="shared" si="130"/>
        <v>58775.549999999996</v>
      </c>
      <c r="AJ102" s="51">
        <f t="shared" si="130"/>
        <v>1943.6000000000001</v>
      </c>
      <c r="AK102" s="51">
        <f t="shared" si="130"/>
        <v>0</v>
      </c>
      <c r="AL102" s="51">
        <f t="shared" si="130"/>
        <v>0</v>
      </c>
      <c r="AM102" s="52">
        <f>SUM(AM93:AM101)</f>
        <v>1282759.2700000003</v>
      </c>
      <c r="AN102" s="51">
        <f t="shared" ref="AN102:BK102" si="131">SUM(AN93:AN101)</f>
        <v>404753.20999999996</v>
      </c>
      <c r="AO102" s="51">
        <f t="shared" si="131"/>
        <v>2801.77</v>
      </c>
      <c r="AP102" s="51">
        <f t="shared" si="131"/>
        <v>0</v>
      </c>
      <c r="AQ102" s="51">
        <f t="shared" si="131"/>
        <v>0</v>
      </c>
      <c r="AR102" s="51">
        <f t="shared" si="131"/>
        <v>1904490.3900000001</v>
      </c>
      <c r="AS102" s="51">
        <f t="shared" si="131"/>
        <v>967108.13</v>
      </c>
      <c r="AT102" s="51">
        <f t="shared" si="131"/>
        <v>704219.43</v>
      </c>
      <c r="AU102" s="51">
        <f t="shared" si="131"/>
        <v>398866.20999999996</v>
      </c>
      <c r="AV102" s="51">
        <f t="shared" si="131"/>
        <v>28815.759999999998</v>
      </c>
      <c r="AW102" s="51">
        <f t="shared" si="131"/>
        <v>45026.020000000004</v>
      </c>
      <c r="AX102" s="51">
        <f t="shared" si="131"/>
        <v>496.18</v>
      </c>
      <c r="AY102" s="51">
        <f t="shared" si="131"/>
        <v>0</v>
      </c>
      <c r="AZ102" s="51">
        <f t="shared" si="131"/>
        <v>4456577.0999999996</v>
      </c>
      <c r="BA102" s="51">
        <f t="shared" si="131"/>
        <v>58503.030000000006</v>
      </c>
      <c r="BB102" s="51">
        <f t="shared" si="131"/>
        <v>58503.030000000006</v>
      </c>
      <c r="BC102" s="51">
        <f t="shared" si="131"/>
        <v>0</v>
      </c>
      <c r="BD102" s="51">
        <f t="shared" si="131"/>
        <v>32339.86</v>
      </c>
      <c r="BE102" s="51">
        <f>SUM(BE93:BE101)</f>
        <v>27568.89</v>
      </c>
      <c r="BF102" s="51">
        <f t="shared" si="131"/>
        <v>35868.770000000004</v>
      </c>
      <c r="BG102" s="51">
        <f t="shared" si="131"/>
        <v>25228.57</v>
      </c>
      <c r="BH102" s="52">
        <f t="shared" si="131"/>
        <v>39659.67</v>
      </c>
      <c r="BI102" s="51">
        <f t="shared" si="131"/>
        <v>162228.93</v>
      </c>
      <c r="BJ102" s="51">
        <f t="shared" si="131"/>
        <v>490074.01999999996</v>
      </c>
      <c r="BK102" s="72">
        <f t="shared" si="131"/>
        <v>871471.74</v>
      </c>
      <c r="BL102" s="48"/>
      <c r="BM102" s="48"/>
      <c r="BN102" s="48"/>
      <c r="BO102" s="48"/>
      <c r="BP102" s="48"/>
    </row>
    <row r="103" spans="1:68" x14ac:dyDescent="0.2">
      <c r="A103" s="129" t="s">
        <v>386</v>
      </c>
      <c r="B103" s="34" t="s">
        <v>387</v>
      </c>
      <c r="C103" s="35" t="s">
        <v>388</v>
      </c>
      <c r="D103" s="35" t="s">
        <v>389</v>
      </c>
      <c r="E103" s="36">
        <f>'[14]A_Modello CP FINALE'!G102</f>
        <v>0</v>
      </c>
      <c r="F103" s="36">
        <f>'[14]A_Modello CP FINALE'!H102</f>
        <v>0</v>
      </c>
      <c r="G103" s="36">
        <f>'[14]A_Modello CP FINALE'!I102</f>
        <v>0</v>
      </c>
      <c r="H103" s="45"/>
      <c r="I103" s="36">
        <f>'[14]A_Modello CP FINALE'!K102</f>
        <v>0</v>
      </c>
      <c r="J103" s="38">
        <f t="shared" si="95"/>
        <v>0</v>
      </c>
      <c r="K103" s="61"/>
      <c r="L103" s="36">
        <f>'[14]A_Modello CP FINALE'!N102</f>
        <v>0</v>
      </c>
      <c r="M103" s="61"/>
      <c r="N103" s="36">
        <f>'[14]A_Modello CP FINALE'!P102</f>
        <v>1047886.2</v>
      </c>
      <c r="O103" s="61"/>
      <c r="P103" s="36">
        <f>'[14]A_Modello CP FINALE'!R102</f>
        <v>0</v>
      </c>
      <c r="Q103" s="61"/>
      <c r="R103" s="40">
        <f t="shared" si="96"/>
        <v>1047886.2</v>
      </c>
      <c r="S103" s="61"/>
      <c r="T103" s="41">
        <f t="shared" si="97"/>
        <v>0</v>
      </c>
      <c r="U103" s="36">
        <f>'[14]A_Modello CP FINALE'!W102</f>
        <v>595194.18000000005</v>
      </c>
      <c r="V103" s="41">
        <f t="shared" si="98"/>
        <v>595194.18000000005</v>
      </c>
      <c r="W103" s="42">
        <f t="shared" si="99"/>
        <v>0</v>
      </c>
      <c r="X103" s="36">
        <f>'[14]A_Modello CP FINALE'!Z102</f>
        <v>452692.02</v>
      </c>
      <c r="Y103" s="42">
        <f t="shared" si="100"/>
        <v>452692.02</v>
      </c>
      <c r="Z103" s="61"/>
      <c r="AA103" s="43">
        <f t="shared" ref="AA103:AA124" si="132">AM103</f>
        <v>264174.78999999998</v>
      </c>
      <c r="AB103" s="43">
        <f t="shared" ref="AB103:AB124" si="133">AZ103</f>
        <v>263090.43</v>
      </c>
      <c r="AC103" s="43">
        <f t="shared" ref="AC103:AC124" si="134">BK103</f>
        <v>67928.959999999992</v>
      </c>
      <c r="AD103" s="36">
        <f>'[14]A_Modello CP FINALE'!AF102</f>
        <v>0</v>
      </c>
      <c r="AE103" s="8"/>
      <c r="AF103" s="36">
        <f>'[14]A_Modello CP FINALE'!AH102</f>
        <v>52859.64</v>
      </c>
      <c r="AG103" s="36">
        <f>'[14]A_Modello CP FINALE'!AI102</f>
        <v>192981.96</v>
      </c>
      <c r="AH103" s="36">
        <f>'[14]A_Modello CP FINALE'!AJ102</f>
        <v>3079.04</v>
      </c>
      <c r="AI103" s="36">
        <f>'[14]A_Modello CP FINALE'!AK102</f>
        <v>15254.15</v>
      </c>
      <c r="AJ103" s="36">
        <f>'[14]A_Modello CP FINALE'!AL102</f>
        <v>0</v>
      </c>
      <c r="AK103" s="36">
        <f>'[14]A_Modello CP FINALE'!AM102</f>
        <v>0</v>
      </c>
      <c r="AL103" s="36">
        <f>'[14]A_Modello CP FINALE'!AN102</f>
        <v>0</v>
      </c>
      <c r="AM103" s="43">
        <f t="shared" ref="AM103:AM124" si="135">AF103+AG103+AH103+AI103+AJ103+AK103+AL103</f>
        <v>264174.78999999998</v>
      </c>
      <c r="AN103" s="36">
        <f>'[14]A_Modello CP FINALE'!AP102</f>
        <v>3253.61</v>
      </c>
      <c r="AO103" s="36">
        <f>'[14]A_Modello CP FINALE'!AQ102</f>
        <v>0</v>
      </c>
      <c r="AP103" s="36">
        <f>'[14]A_Modello CP FINALE'!AR102</f>
        <v>0</v>
      </c>
      <c r="AQ103" s="36">
        <f>'[14]A_Modello CP FINALE'!AS102</f>
        <v>0</v>
      </c>
      <c r="AR103" s="36">
        <f>'[14]A_Modello CP FINALE'!AT102</f>
        <v>4422.8900000000003</v>
      </c>
      <c r="AS103" s="36">
        <f>'[14]A_Modello CP FINALE'!AU102</f>
        <v>5677.86</v>
      </c>
      <c r="AT103" s="36">
        <f>'[14]A_Modello CP FINALE'!AV102</f>
        <v>148897.79999999999</v>
      </c>
      <c r="AU103" s="36">
        <f>'[14]A_Modello CP FINALE'!AW102</f>
        <v>95671.18</v>
      </c>
      <c r="AV103" s="36">
        <f>'[14]A_Modello CP FINALE'!AX102</f>
        <v>1238.47</v>
      </c>
      <c r="AW103" s="36">
        <f>'[14]A_Modello CP FINALE'!AY102</f>
        <v>3928.62</v>
      </c>
      <c r="AX103" s="36">
        <f>'[14]A_Modello CP FINALE'!AZ102</f>
        <v>0</v>
      </c>
      <c r="AY103" s="36">
        <f>'[14]A_Modello CP FINALE'!BA102</f>
        <v>0</v>
      </c>
      <c r="AZ103" s="59">
        <f t="shared" si="93"/>
        <v>263090.43</v>
      </c>
      <c r="BA103" s="69">
        <f t="shared" si="116"/>
        <v>16943.150000000001</v>
      </c>
      <c r="BB103" s="36">
        <f>'[14]A_Modello CP FINALE'!BC102</f>
        <v>16943.150000000001</v>
      </c>
      <c r="BC103" s="36">
        <f>'[14]A_Modello CP FINALE'!BE102</f>
        <v>0</v>
      </c>
      <c r="BD103" s="36">
        <f>'[14]A_Modello CP FINALE'!BF102</f>
        <v>9652.06</v>
      </c>
      <c r="BE103" s="36">
        <f>'[14]A_Modello CP FINALE'!BG102</f>
        <v>8919.1</v>
      </c>
      <c r="BF103" s="36">
        <f>'[14]A_Modello CP FINALE'!BH102</f>
        <v>9679.31</v>
      </c>
      <c r="BG103" s="36">
        <f>'[14]A_Modello CP FINALE'!BI102</f>
        <v>7986.04</v>
      </c>
      <c r="BH103" s="36">
        <f>'[14]A_Modello CP FINALE'!BJ102</f>
        <v>8501.33</v>
      </c>
      <c r="BI103" s="36">
        <f>'[14]A_Modello CP FINALE'!BK102</f>
        <v>6247.97</v>
      </c>
      <c r="BJ103" s="36">
        <f>'[14]A_Modello CP FINALE'!BL102</f>
        <v>0</v>
      </c>
      <c r="BK103" s="70">
        <f t="shared" si="117"/>
        <v>67928.959999999992</v>
      </c>
      <c r="BL103" s="48"/>
      <c r="BM103" s="48"/>
      <c r="BN103" s="48"/>
      <c r="BO103" s="48"/>
      <c r="BP103" s="48"/>
    </row>
    <row r="104" spans="1:68" x14ac:dyDescent="0.2">
      <c r="A104" s="130"/>
      <c r="B104" s="34" t="s">
        <v>390</v>
      </c>
      <c r="C104" s="35" t="s">
        <v>391</v>
      </c>
      <c r="D104" s="35" t="s">
        <v>392</v>
      </c>
      <c r="E104" s="36">
        <f>'[14]A_Modello CP FINALE'!G103</f>
        <v>0</v>
      </c>
      <c r="F104" s="36">
        <f>'[14]A_Modello CP FINALE'!H103</f>
        <v>0</v>
      </c>
      <c r="G104" s="36">
        <f>'[14]A_Modello CP FINALE'!I103</f>
        <v>0</v>
      </c>
      <c r="H104" s="45"/>
      <c r="I104" s="36">
        <f>'[14]A_Modello CP FINALE'!K103</f>
        <v>0</v>
      </c>
      <c r="J104" s="38">
        <f t="shared" si="95"/>
        <v>0</v>
      </c>
      <c r="K104" s="61"/>
      <c r="L104" s="36">
        <f>'[14]A_Modello CP FINALE'!N103</f>
        <v>81756.289999999994</v>
      </c>
      <c r="M104" s="61"/>
      <c r="N104" s="36">
        <f>'[14]A_Modello CP FINALE'!P103</f>
        <v>2804735.93</v>
      </c>
      <c r="O104" s="61"/>
      <c r="P104" s="36">
        <f>'[14]A_Modello CP FINALE'!R103</f>
        <v>0</v>
      </c>
      <c r="Q104" s="61"/>
      <c r="R104" s="40">
        <f t="shared" si="96"/>
        <v>2886492.22</v>
      </c>
      <c r="S104" s="61"/>
      <c r="T104" s="41">
        <f t="shared" si="97"/>
        <v>0</v>
      </c>
      <c r="U104" s="36">
        <f>'[14]A_Modello CP FINALE'!W103</f>
        <v>1593076.15</v>
      </c>
      <c r="V104" s="41">
        <f t="shared" si="98"/>
        <v>1593076.15</v>
      </c>
      <c r="W104" s="42">
        <f t="shared" si="99"/>
        <v>81756.289999999994</v>
      </c>
      <c r="X104" s="36">
        <f>'[14]A_Modello CP FINALE'!Z103</f>
        <v>1211659.78</v>
      </c>
      <c r="Y104" s="42">
        <f t="shared" si="100"/>
        <v>1293416.07</v>
      </c>
      <c r="Z104" s="61"/>
      <c r="AA104" s="43">
        <f t="shared" si="132"/>
        <v>707081.11999999988</v>
      </c>
      <c r="AB104" s="43">
        <f t="shared" si="133"/>
        <v>704178.74</v>
      </c>
      <c r="AC104" s="43">
        <f t="shared" si="134"/>
        <v>181816.29</v>
      </c>
      <c r="AD104" s="36">
        <f>'[14]A_Modello CP FINALE'!AF103</f>
        <v>0</v>
      </c>
      <c r="AE104" s="8"/>
      <c r="AF104" s="36">
        <f>'[14]A_Modello CP FINALE'!AH103</f>
        <v>141482.29999999999</v>
      </c>
      <c r="AG104" s="36">
        <f>'[14]A_Modello CP FINALE'!AI103</f>
        <v>516528.85</v>
      </c>
      <c r="AH104" s="36">
        <f>'[14]A_Modello CP FINALE'!AJ103</f>
        <v>8241.25</v>
      </c>
      <c r="AI104" s="36">
        <f>'[14]A_Modello CP FINALE'!AK103</f>
        <v>40828.720000000001</v>
      </c>
      <c r="AJ104" s="36">
        <f>'[14]A_Modello CP FINALE'!AL103</f>
        <v>0</v>
      </c>
      <c r="AK104" s="36">
        <f>'[14]A_Modello CP FINALE'!AM103</f>
        <v>0</v>
      </c>
      <c r="AL104" s="36">
        <f>'[14]A_Modello CP FINALE'!AN103</f>
        <v>0</v>
      </c>
      <c r="AM104" s="43">
        <f t="shared" si="135"/>
        <v>707081.11999999988</v>
      </c>
      <c r="AN104" s="36">
        <f>'[14]A_Modello CP FINALE'!AP103</f>
        <v>8708.51</v>
      </c>
      <c r="AO104" s="36">
        <f>'[14]A_Modello CP FINALE'!AQ103</f>
        <v>0</v>
      </c>
      <c r="AP104" s="36">
        <f>'[14]A_Modello CP FINALE'!AR103</f>
        <v>0</v>
      </c>
      <c r="AQ104" s="36">
        <f>'[14]A_Modello CP FINALE'!AS103</f>
        <v>0</v>
      </c>
      <c r="AR104" s="36">
        <f>'[14]A_Modello CP FINALE'!AT103</f>
        <v>11838.16</v>
      </c>
      <c r="AS104" s="36">
        <f>'[14]A_Modello CP FINALE'!AU103</f>
        <v>15197.16</v>
      </c>
      <c r="AT104" s="36">
        <f>'[14]A_Modello CP FINALE'!AV103</f>
        <v>398534.7</v>
      </c>
      <c r="AU104" s="36">
        <f>'[14]A_Modello CP FINALE'!AW103</f>
        <v>256070.16</v>
      </c>
      <c r="AV104" s="36">
        <f>'[14]A_Modello CP FINALE'!AX103</f>
        <v>3314.84</v>
      </c>
      <c r="AW104" s="36">
        <f>'[14]A_Modello CP FINALE'!AY103</f>
        <v>10515.21</v>
      </c>
      <c r="AX104" s="36">
        <f>'[14]A_Modello CP FINALE'!AZ103</f>
        <v>0</v>
      </c>
      <c r="AY104" s="36">
        <f>'[14]A_Modello CP FINALE'!BA103</f>
        <v>0</v>
      </c>
      <c r="AZ104" s="59">
        <f t="shared" si="93"/>
        <v>704178.74</v>
      </c>
      <c r="BA104" s="69">
        <f t="shared" si="116"/>
        <v>45349.45</v>
      </c>
      <c r="BB104" s="36">
        <f>'[14]A_Modello CP FINALE'!BC103</f>
        <v>45349.45</v>
      </c>
      <c r="BC104" s="36">
        <f>'[14]A_Modello CP FINALE'!BE103</f>
        <v>0</v>
      </c>
      <c r="BD104" s="36">
        <f>'[14]A_Modello CP FINALE'!BF103</f>
        <v>25834.37</v>
      </c>
      <c r="BE104" s="36">
        <f>'[14]A_Modello CP FINALE'!BG103</f>
        <v>23872.55</v>
      </c>
      <c r="BF104" s="36">
        <f>'[14]A_Modello CP FINALE'!BH103</f>
        <v>25907.31</v>
      </c>
      <c r="BG104" s="36">
        <f>'[14]A_Modello CP FINALE'!BI103</f>
        <v>21375.16</v>
      </c>
      <c r="BH104" s="36">
        <f>'[14]A_Modello CP FINALE'!BJ103</f>
        <v>22754.36</v>
      </c>
      <c r="BI104" s="36">
        <f>'[14]A_Modello CP FINALE'!BK103</f>
        <v>16723.09</v>
      </c>
      <c r="BJ104" s="36">
        <f>'[14]A_Modello CP FINALE'!BL103</f>
        <v>0</v>
      </c>
      <c r="BK104" s="70">
        <f t="shared" si="117"/>
        <v>181816.29</v>
      </c>
      <c r="BL104" s="48"/>
      <c r="BM104" s="48"/>
      <c r="BN104" s="48"/>
      <c r="BO104" s="48"/>
      <c r="BP104" s="48"/>
    </row>
    <row r="105" spans="1:68" ht="22.5" x14ac:dyDescent="0.2">
      <c r="A105" s="130"/>
      <c r="B105" s="34" t="s">
        <v>393</v>
      </c>
      <c r="C105" s="35" t="s">
        <v>394</v>
      </c>
      <c r="D105" s="35" t="s">
        <v>395</v>
      </c>
      <c r="E105" s="36">
        <f>'[14]A_Modello CP FINALE'!G104</f>
        <v>159224.01</v>
      </c>
      <c r="F105" s="36">
        <f>'[14]A_Modello CP FINALE'!H104</f>
        <v>0</v>
      </c>
      <c r="G105" s="36">
        <f>'[14]A_Modello CP FINALE'!I104</f>
        <v>5990.78</v>
      </c>
      <c r="H105" s="45"/>
      <c r="I105" s="36">
        <f>'[14]A_Modello CP FINALE'!K104</f>
        <v>85197.48</v>
      </c>
      <c r="J105" s="38">
        <f t="shared" si="95"/>
        <v>250412.27000000002</v>
      </c>
      <c r="K105" s="61"/>
      <c r="L105" s="36">
        <f>'[14]A_Modello CP FINALE'!N104</f>
        <v>0</v>
      </c>
      <c r="M105" s="61"/>
      <c r="N105" s="36">
        <f>'[14]A_Modello CP FINALE'!P104</f>
        <v>957818.78</v>
      </c>
      <c r="O105" s="61"/>
      <c r="P105" s="36">
        <f>'[14]A_Modello CP FINALE'!R104</f>
        <v>0</v>
      </c>
      <c r="Q105" s="61"/>
      <c r="R105" s="40">
        <f t="shared" si="96"/>
        <v>1208231.05</v>
      </c>
      <c r="S105" s="61"/>
      <c r="T105" s="41">
        <f t="shared" si="97"/>
        <v>250412.27000000002</v>
      </c>
      <c r="U105" s="36">
        <f>'[14]A_Modello CP FINALE'!W104</f>
        <v>544036.32999999996</v>
      </c>
      <c r="V105" s="41">
        <f t="shared" si="98"/>
        <v>794448.6</v>
      </c>
      <c r="W105" s="42">
        <f t="shared" si="99"/>
        <v>0</v>
      </c>
      <c r="X105" s="36">
        <f>'[14]A_Modello CP FINALE'!Z104</f>
        <v>413782.45</v>
      </c>
      <c r="Y105" s="42">
        <f t="shared" si="100"/>
        <v>413782.45</v>
      </c>
      <c r="Z105" s="61"/>
      <c r="AA105" s="43">
        <f t="shared" si="132"/>
        <v>352613.15</v>
      </c>
      <c r="AB105" s="43">
        <f t="shared" si="133"/>
        <v>351165.77</v>
      </c>
      <c r="AC105" s="43">
        <f t="shared" si="134"/>
        <v>90669.680000000008</v>
      </c>
      <c r="AD105" s="36">
        <f>'[14]A_Modello CP FINALE'!AF104</f>
        <v>0</v>
      </c>
      <c r="AE105" s="8"/>
      <c r="AF105" s="36">
        <f>'[14]A_Modello CP FINALE'!AH104</f>
        <v>70555.570000000007</v>
      </c>
      <c r="AG105" s="36">
        <f>'[14]A_Modello CP FINALE'!AI104</f>
        <v>257586.95</v>
      </c>
      <c r="AH105" s="36">
        <f>'[14]A_Modello CP FINALE'!AJ104</f>
        <v>4109.82</v>
      </c>
      <c r="AI105" s="36">
        <f>'[14]A_Modello CP FINALE'!AK104</f>
        <v>20360.810000000001</v>
      </c>
      <c r="AJ105" s="36">
        <f>'[14]A_Modello CP FINALE'!AL104</f>
        <v>0</v>
      </c>
      <c r="AK105" s="36">
        <f>'[14]A_Modello CP FINALE'!AM104</f>
        <v>0</v>
      </c>
      <c r="AL105" s="36">
        <f>'[14]A_Modello CP FINALE'!AN104</f>
        <v>0</v>
      </c>
      <c r="AM105" s="43">
        <f t="shared" si="135"/>
        <v>352613.15</v>
      </c>
      <c r="AN105" s="36">
        <f>'[14]A_Modello CP FINALE'!AP104</f>
        <v>4342.84</v>
      </c>
      <c r="AO105" s="36">
        <f>'[14]A_Modello CP FINALE'!AQ104</f>
        <v>0</v>
      </c>
      <c r="AP105" s="36">
        <f>'[14]A_Modello CP FINALE'!AR104</f>
        <v>0</v>
      </c>
      <c r="AQ105" s="36">
        <f>'[14]A_Modello CP FINALE'!AS104</f>
        <v>0</v>
      </c>
      <c r="AR105" s="36">
        <f>'[14]A_Modello CP FINALE'!AT104</f>
        <v>5903.55</v>
      </c>
      <c r="AS105" s="36">
        <f>'[14]A_Modello CP FINALE'!AU104</f>
        <v>7578.65</v>
      </c>
      <c r="AT105" s="36">
        <f>'[14]A_Modello CP FINALE'!AV104</f>
        <v>198744.63</v>
      </c>
      <c r="AU105" s="36">
        <f>'[14]A_Modello CP FINALE'!AW104</f>
        <v>127699.22</v>
      </c>
      <c r="AV105" s="36">
        <f>'[14]A_Modello CP FINALE'!AX104</f>
        <v>1653.07</v>
      </c>
      <c r="AW105" s="36">
        <f>'[14]A_Modello CP FINALE'!AY104</f>
        <v>5243.81</v>
      </c>
      <c r="AX105" s="36">
        <f>'[14]A_Modello CP FINALE'!AZ104</f>
        <v>0</v>
      </c>
      <c r="AY105" s="36">
        <f>'[14]A_Modello CP FINALE'!BA104</f>
        <v>0</v>
      </c>
      <c r="AZ105" s="59">
        <f t="shared" si="93"/>
        <v>351165.77</v>
      </c>
      <c r="BA105" s="69">
        <f t="shared" si="116"/>
        <v>22615.25</v>
      </c>
      <c r="BB105" s="36">
        <f>'[14]A_Modello CP FINALE'!BC104</f>
        <v>22615.25</v>
      </c>
      <c r="BC105" s="36">
        <f>'[14]A_Modello CP FINALE'!BE104</f>
        <v>0</v>
      </c>
      <c r="BD105" s="36">
        <f>'[14]A_Modello CP FINALE'!BF104</f>
        <v>12883.3</v>
      </c>
      <c r="BE105" s="36">
        <f>'[14]A_Modello CP FINALE'!BG104</f>
        <v>11904.96</v>
      </c>
      <c r="BF105" s="36">
        <f>'[14]A_Modello CP FINALE'!BH104</f>
        <v>12919.68</v>
      </c>
      <c r="BG105" s="36">
        <f>'[14]A_Modello CP FINALE'!BI104</f>
        <v>10659.54</v>
      </c>
      <c r="BH105" s="36">
        <f>'[14]A_Modello CP FINALE'!BJ104</f>
        <v>11347.34</v>
      </c>
      <c r="BI105" s="36">
        <f>'[14]A_Modello CP FINALE'!BK104</f>
        <v>8339.61</v>
      </c>
      <c r="BJ105" s="36">
        <f>'[14]A_Modello CP FINALE'!BL104</f>
        <v>0</v>
      </c>
      <c r="BK105" s="70">
        <f t="shared" si="117"/>
        <v>90669.680000000008</v>
      </c>
      <c r="BL105" s="48"/>
      <c r="BM105" s="48"/>
      <c r="BN105" s="48"/>
      <c r="BO105" s="48"/>
      <c r="BP105" s="48"/>
    </row>
    <row r="106" spans="1:68" x14ac:dyDescent="0.2">
      <c r="A106" s="130"/>
      <c r="B106" s="34" t="s">
        <v>396</v>
      </c>
      <c r="C106" s="35" t="s">
        <v>397</v>
      </c>
      <c r="D106" s="35" t="s">
        <v>398</v>
      </c>
      <c r="E106" s="36">
        <f>'[14]A_Modello CP FINALE'!G105</f>
        <v>125586.05</v>
      </c>
      <c r="F106" s="36">
        <f>'[14]A_Modello CP FINALE'!H105</f>
        <v>0</v>
      </c>
      <c r="G106" s="36">
        <f>'[14]A_Modello CP FINALE'!I105</f>
        <v>71.87</v>
      </c>
      <c r="H106" s="45"/>
      <c r="I106" s="36">
        <f>'[14]A_Modello CP FINALE'!K105</f>
        <v>459.74</v>
      </c>
      <c r="J106" s="38">
        <f t="shared" si="95"/>
        <v>126117.66</v>
      </c>
      <c r="K106" s="61"/>
      <c r="L106" s="36">
        <f>'[14]A_Modello CP FINALE'!N105</f>
        <v>10080.83</v>
      </c>
      <c r="M106" s="61"/>
      <c r="N106" s="36">
        <f>'[14]A_Modello CP FINALE'!P105</f>
        <v>5359044.41</v>
      </c>
      <c r="O106" s="61"/>
      <c r="P106" s="36">
        <f>'[14]A_Modello CP FINALE'!R105</f>
        <v>0</v>
      </c>
      <c r="Q106" s="61"/>
      <c r="R106" s="40">
        <f t="shared" si="96"/>
        <v>5495242.9000000004</v>
      </c>
      <c r="S106" s="61"/>
      <c r="T106" s="41">
        <f t="shared" si="97"/>
        <v>126117.66</v>
      </c>
      <c r="U106" s="36">
        <f>'[14]A_Modello CP FINALE'!W105</f>
        <v>3043910.74</v>
      </c>
      <c r="V106" s="41">
        <f t="shared" si="98"/>
        <v>3170028.4000000004</v>
      </c>
      <c r="W106" s="42">
        <f t="shared" si="99"/>
        <v>10080.83</v>
      </c>
      <c r="X106" s="36">
        <f>'[14]A_Modello CP FINALE'!Z105</f>
        <v>2315133.67</v>
      </c>
      <c r="Y106" s="42">
        <f t="shared" si="100"/>
        <v>2325214.5</v>
      </c>
      <c r="Z106" s="61"/>
      <c r="AA106" s="43">
        <f t="shared" si="132"/>
        <v>1407005.7000000002</v>
      </c>
      <c r="AB106" s="43">
        <f t="shared" si="133"/>
        <v>1401230.3199999998</v>
      </c>
      <c r="AC106" s="43">
        <f t="shared" si="134"/>
        <v>361792.38</v>
      </c>
      <c r="AD106" s="36">
        <f>'[14]A_Modello CP FINALE'!AF105</f>
        <v>0</v>
      </c>
      <c r="AE106" s="8"/>
      <c r="AF106" s="36">
        <f>'[14]A_Modello CP FINALE'!AH105</f>
        <v>281532.63</v>
      </c>
      <c r="AG106" s="36">
        <f>'[14]A_Modello CP FINALE'!AI105</f>
        <v>1027829.78</v>
      </c>
      <c r="AH106" s="36">
        <f>'[14]A_Modello CP FINALE'!AJ105</f>
        <v>16399.09</v>
      </c>
      <c r="AI106" s="36">
        <f>'[14]A_Modello CP FINALE'!AK105</f>
        <v>81244.2</v>
      </c>
      <c r="AJ106" s="36">
        <f>'[14]A_Modello CP FINALE'!AL105</f>
        <v>0</v>
      </c>
      <c r="AK106" s="36">
        <f>'[14]A_Modello CP FINALE'!AM105</f>
        <v>0</v>
      </c>
      <c r="AL106" s="36">
        <f>'[14]A_Modello CP FINALE'!AN105</f>
        <v>0</v>
      </c>
      <c r="AM106" s="43">
        <f t="shared" si="135"/>
        <v>1407005.7000000002</v>
      </c>
      <c r="AN106" s="36">
        <f>'[14]A_Modello CP FINALE'!AP105</f>
        <v>17328.86</v>
      </c>
      <c r="AO106" s="36">
        <f>'[14]A_Modello CP FINALE'!AQ105</f>
        <v>0</v>
      </c>
      <c r="AP106" s="36">
        <f>'[14]A_Modello CP FINALE'!AR105</f>
        <v>0</v>
      </c>
      <c r="AQ106" s="36">
        <f>'[14]A_Modello CP FINALE'!AS105</f>
        <v>0</v>
      </c>
      <c r="AR106" s="36">
        <f>'[14]A_Modello CP FINALE'!AT105</f>
        <v>23556.5</v>
      </c>
      <c r="AS106" s="36">
        <f>'[14]A_Modello CP FINALE'!AU105</f>
        <v>30240.51</v>
      </c>
      <c r="AT106" s="36">
        <f>'[14]A_Modello CP FINALE'!AV105</f>
        <v>793035.74</v>
      </c>
      <c r="AU106" s="36">
        <f>'[14]A_Modello CP FINALE'!AW105</f>
        <v>509548.58</v>
      </c>
      <c r="AV106" s="36">
        <f>'[14]A_Modello CP FINALE'!AX105</f>
        <v>6596.14</v>
      </c>
      <c r="AW106" s="36">
        <f>'[14]A_Modello CP FINALE'!AY105</f>
        <v>20923.990000000002</v>
      </c>
      <c r="AX106" s="36">
        <f>'[14]A_Modello CP FINALE'!AZ105</f>
        <v>0</v>
      </c>
      <c r="AY106" s="36">
        <f>'[14]A_Modello CP FINALE'!BA105</f>
        <v>0</v>
      </c>
      <c r="AZ106" s="59">
        <f t="shared" si="93"/>
        <v>1401230.3199999998</v>
      </c>
      <c r="BA106" s="69">
        <f t="shared" si="116"/>
        <v>90239.93</v>
      </c>
      <c r="BB106" s="36">
        <f>'[14]A_Modello CP FINALE'!BC105</f>
        <v>90239.93</v>
      </c>
      <c r="BC106" s="36">
        <f>'[14]A_Modello CP FINALE'!BE105</f>
        <v>0</v>
      </c>
      <c r="BD106" s="36">
        <f>'[14]A_Modello CP FINALE'!BF105</f>
        <v>51407.26</v>
      </c>
      <c r="BE106" s="36">
        <f>'[14]A_Modello CP FINALE'!BG105</f>
        <v>47503.47</v>
      </c>
      <c r="BF106" s="36">
        <f>'[14]A_Modello CP FINALE'!BH105</f>
        <v>51552.41</v>
      </c>
      <c r="BG106" s="36">
        <f>'[14]A_Modello CP FINALE'!BI105</f>
        <v>42533.97</v>
      </c>
      <c r="BH106" s="36">
        <f>'[14]A_Modello CP FINALE'!BJ105</f>
        <v>45278.42</v>
      </c>
      <c r="BI106" s="36">
        <f>'[14]A_Modello CP FINALE'!BK105</f>
        <v>33276.92</v>
      </c>
      <c r="BJ106" s="36">
        <f>'[14]A_Modello CP FINALE'!BL105</f>
        <v>0</v>
      </c>
      <c r="BK106" s="70">
        <f t="shared" si="117"/>
        <v>361792.38</v>
      </c>
      <c r="BL106" s="48"/>
      <c r="BM106" s="48"/>
      <c r="BN106" s="48"/>
      <c r="BO106" s="48"/>
      <c r="BP106" s="48"/>
    </row>
    <row r="107" spans="1:68" x14ac:dyDescent="0.2">
      <c r="A107" s="130"/>
      <c r="B107" s="34" t="s">
        <v>399</v>
      </c>
      <c r="C107" s="35" t="s">
        <v>400</v>
      </c>
      <c r="D107" s="35" t="s">
        <v>401</v>
      </c>
      <c r="E107" s="36">
        <f>'[14]A_Modello CP FINALE'!G106</f>
        <v>0</v>
      </c>
      <c r="F107" s="36">
        <f>'[14]A_Modello CP FINALE'!H106</f>
        <v>0</v>
      </c>
      <c r="G107" s="36">
        <f>'[14]A_Modello CP FINALE'!I106</f>
        <v>0</v>
      </c>
      <c r="H107" s="45"/>
      <c r="I107" s="36">
        <f>'[14]A_Modello CP FINALE'!K106</f>
        <v>0</v>
      </c>
      <c r="J107" s="38">
        <f t="shared" si="95"/>
        <v>0</v>
      </c>
      <c r="K107" s="61"/>
      <c r="L107" s="36">
        <f>'[14]A_Modello CP FINALE'!N106</f>
        <v>9516.59</v>
      </c>
      <c r="M107" s="61"/>
      <c r="N107" s="36">
        <f>'[14]A_Modello CP FINALE'!P106</f>
        <v>1294071.72</v>
      </c>
      <c r="O107" s="61"/>
      <c r="P107" s="36">
        <f>'[14]A_Modello CP FINALE'!R106</f>
        <v>0</v>
      </c>
      <c r="Q107" s="61"/>
      <c r="R107" s="40">
        <f t="shared" si="96"/>
        <v>1303588.31</v>
      </c>
      <c r="S107" s="61"/>
      <c r="T107" s="41">
        <f t="shared" si="97"/>
        <v>0</v>
      </c>
      <c r="U107" s="36">
        <f>'[14]A_Modello CP FINALE'!W106</f>
        <v>735026.34</v>
      </c>
      <c r="V107" s="41">
        <f t="shared" si="98"/>
        <v>735026.34</v>
      </c>
      <c r="W107" s="42">
        <f t="shared" si="99"/>
        <v>9516.59</v>
      </c>
      <c r="X107" s="36">
        <f>'[14]A_Modello CP FINALE'!Z106</f>
        <v>559045.38</v>
      </c>
      <c r="Y107" s="42">
        <f t="shared" si="100"/>
        <v>568561.97</v>
      </c>
      <c r="Z107" s="61"/>
      <c r="AA107" s="43">
        <f t="shared" si="132"/>
        <v>326238.8</v>
      </c>
      <c r="AB107" s="43">
        <f t="shared" si="133"/>
        <v>324899.67000000004</v>
      </c>
      <c r="AC107" s="43">
        <f t="shared" si="134"/>
        <v>83887.87000000001</v>
      </c>
      <c r="AD107" s="36">
        <f>'[14]A_Modello CP FINALE'!AF106</f>
        <v>0</v>
      </c>
      <c r="AE107" s="8"/>
      <c r="AF107" s="36">
        <f>'[14]A_Modello CP FINALE'!AH106</f>
        <v>65278.25</v>
      </c>
      <c r="AG107" s="36">
        <f>'[14]A_Modello CP FINALE'!AI106</f>
        <v>238320.25</v>
      </c>
      <c r="AH107" s="36">
        <f>'[14]A_Modello CP FINALE'!AJ106</f>
        <v>3802.42</v>
      </c>
      <c r="AI107" s="36">
        <f>'[14]A_Modello CP FINALE'!AK106</f>
        <v>18837.88</v>
      </c>
      <c r="AJ107" s="36">
        <f>'[14]A_Modello CP FINALE'!AL106</f>
        <v>0</v>
      </c>
      <c r="AK107" s="36">
        <f>'[14]A_Modello CP FINALE'!AM106</f>
        <v>0</v>
      </c>
      <c r="AL107" s="36">
        <f>'[14]A_Modello CP FINALE'!AN106</f>
        <v>0</v>
      </c>
      <c r="AM107" s="43">
        <f t="shared" si="135"/>
        <v>326238.8</v>
      </c>
      <c r="AN107" s="36">
        <f>'[14]A_Modello CP FINALE'!AP106</f>
        <v>4017.99</v>
      </c>
      <c r="AO107" s="36">
        <f>'[14]A_Modello CP FINALE'!AQ106</f>
        <v>0</v>
      </c>
      <c r="AP107" s="36">
        <f>'[14]A_Modello CP FINALE'!AR106</f>
        <v>0</v>
      </c>
      <c r="AQ107" s="36">
        <f>'[14]A_Modello CP FINALE'!AS106</f>
        <v>0</v>
      </c>
      <c r="AR107" s="36">
        <f>'[14]A_Modello CP FINALE'!AT106</f>
        <v>5461.99</v>
      </c>
      <c r="AS107" s="36">
        <f>'[14]A_Modello CP FINALE'!AU106</f>
        <v>7011.79</v>
      </c>
      <c r="AT107" s="36">
        <f>'[14]A_Modello CP FINALE'!AV106</f>
        <v>183879.16</v>
      </c>
      <c r="AU107" s="36">
        <f>'[14]A_Modello CP FINALE'!AW106</f>
        <v>118147.72</v>
      </c>
      <c r="AV107" s="36">
        <f>'[14]A_Modello CP FINALE'!AX106</f>
        <v>1529.43</v>
      </c>
      <c r="AW107" s="36">
        <f>'[14]A_Modello CP FINALE'!AY106</f>
        <v>4851.59</v>
      </c>
      <c r="AX107" s="36">
        <f>'[14]A_Modello CP FINALE'!AZ106</f>
        <v>0</v>
      </c>
      <c r="AY107" s="36">
        <f>'[14]A_Modello CP FINALE'!BA106</f>
        <v>0</v>
      </c>
      <c r="AZ107" s="59">
        <f t="shared" si="93"/>
        <v>324899.67000000004</v>
      </c>
      <c r="BA107" s="69">
        <f t="shared" si="116"/>
        <v>20923.7</v>
      </c>
      <c r="BB107" s="36">
        <f>'[14]A_Modello CP FINALE'!BC106</f>
        <v>20923.7</v>
      </c>
      <c r="BC107" s="36">
        <f>'[14]A_Modello CP FINALE'!BE106</f>
        <v>0</v>
      </c>
      <c r="BD107" s="36">
        <f>'[14]A_Modello CP FINALE'!BF106</f>
        <v>11919.67</v>
      </c>
      <c r="BE107" s="36">
        <f>'[14]A_Modello CP FINALE'!BG106</f>
        <v>11014.51</v>
      </c>
      <c r="BF107" s="36">
        <f>'[14]A_Modello CP FINALE'!BH106</f>
        <v>11953.33</v>
      </c>
      <c r="BG107" s="36">
        <f>'[14]A_Modello CP FINALE'!BI106</f>
        <v>9862.24</v>
      </c>
      <c r="BH107" s="36">
        <f>'[14]A_Modello CP FINALE'!BJ106</f>
        <v>10498.59</v>
      </c>
      <c r="BI107" s="36">
        <f>'[14]A_Modello CP FINALE'!BK106</f>
        <v>7715.83</v>
      </c>
      <c r="BJ107" s="36">
        <f>'[14]A_Modello CP FINALE'!BL106</f>
        <v>0</v>
      </c>
      <c r="BK107" s="70">
        <f t="shared" si="117"/>
        <v>83887.87000000001</v>
      </c>
      <c r="BL107" s="48"/>
      <c r="BM107" s="48"/>
      <c r="BN107" s="48"/>
      <c r="BO107" s="48"/>
      <c r="BP107" s="48"/>
    </row>
    <row r="108" spans="1:68" ht="22.5" x14ac:dyDescent="0.2">
      <c r="A108" s="130"/>
      <c r="B108" s="34" t="s">
        <v>402</v>
      </c>
      <c r="C108" s="35" t="s">
        <v>403</v>
      </c>
      <c r="D108" s="35" t="s">
        <v>404</v>
      </c>
      <c r="E108" s="36">
        <f>'[14]A_Modello CP FINALE'!G107</f>
        <v>0</v>
      </c>
      <c r="F108" s="36">
        <f>'[14]A_Modello CP FINALE'!H107</f>
        <v>0</v>
      </c>
      <c r="G108" s="36">
        <f>'[14]A_Modello CP FINALE'!I107</f>
        <v>0</v>
      </c>
      <c r="H108" s="45"/>
      <c r="I108" s="36">
        <f>'[14]A_Modello CP FINALE'!K107</f>
        <v>0</v>
      </c>
      <c r="J108" s="38">
        <f t="shared" si="95"/>
        <v>0</v>
      </c>
      <c r="K108" s="61"/>
      <c r="L108" s="36">
        <f>'[14]A_Modello CP FINALE'!N107</f>
        <v>0</v>
      </c>
      <c r="M108" s="61"/>
      <c r="N108" s="36">
        <f>'[14]A_Modello CP FINALE'!P107</f>
        <v>0</v>
      </c>
      <c r="O108" s="61"/>
      <c r="P108" s="36">
        <f>'[14]A_Modello CP FINALE'!R107</f>
        <v>0</v>
      </c>
      <c r="Q108" s="61"/>
      <c r="R108" s="40">
        <f t="shared" si="96"/>
        <v>0</v>
      </c>
      <c r="S108" s="61"/>
      <c r="T108" s="41">
        <f t="shared" si="97"/>
        <v>0</v>
      </c>
      <c r="U108" s="36">
        <f>'[14]A_Modello CP FINALE'!W107</f>
        <v>0</v>
      </c>
      <c r="V108" s="41">
        <f t="shared" si="98"/>
        <v>0</v>
      </c>
      <c r="W108" s="42">
        <f t="shared" si="99"/>
        <v>0</v>
      </c>
      <c r="X108" s="36">
        <f>'[14]A_Modello CP FINALE'!Z107</f>
        <v>0</v>
      </c>
      <c r="Y108" s="42">
        <f t="shared" si="100"/>
        <v>0</v>
      </c>
      <c r="Z108" s="61"/>
      <c r="AA108" s="43">
        <f t="shared" si="132"/>
        <v>0</v>
      </c>
      <c r="AB108" s="43">
        <f t="shared" si="133"/>
        <v>0</v>
      </c>
      <c r="AC108" s="43">
        <f t="shared" si="134"/>
        <v>0</v>
      </c>
      <c r="AD108" s="36">
        <f>'[14]A_Modello CP FINALE'!AF107</f>
        <v>0</v>
      </c>
      <c r="AE108" s="8"/>
      <c r="AF108" s="36">
        <f>'[14]A_Modello CP FINALE'!AH107</f>
        <v>0</v>
      </c>
      <c r="AG108" s="36">
        <f>'[14]A_Modello CP FINALE'!AI107</f>
        <v>0</v>
      </c>
      <c r="AH108" s="36">
        <f>'[14]A_Modello CP FINALE'!AJ107</f>
        <v>0</v>
      </c>
      <c r="AI108" s="36">
        <f>'[14]A_Modello CP FINALE'!AK107</f>
        <v>0</v>
      </c>
      <c r="AJ108" s="36">
        <f>'[14]A_Modello CP FINALE'!AL107</f>
        <v>0</v>
      </c>
      <c r="AK108" s="36">
        <f>'[14]A_Modello CP FINALE'!AM107</f>
        <v>0</v>
      </c>
      <c r="AL108" s="36">
        <f>'[14]A_Modello CP FINALE'!AN107</f>
        <v>0</v>
      </c>
      <c r="AM108" s="43">
        <f t="shared" si="135"/>
        <v>0</v>
      </c>
      <c r="AN108" s="36">
        <f>'[14]A_Modello CP FINALE'!AP107</f>
        <v>0</v>
      </c>
      <c r="AO108" s="36">
        <f>'[14]A_Modello CP FINALE'!AQ107</f>
        <v>0</v>
      </c>
      <c r="AP108" s="36">
        <f>'[14]A_Modello CP FINALE'!AR107</f>
        <v>0</v>
      </c>
      <c r="AQ108" s="36">
        <f>'[14]A_Modello CP FINALE'!AS107</f>
        <v>0</v>
      </c>
      <c r="AR108" s="36">
        <f>'[14]A_Modello CP FINALE'!AT107</f>
        <v>0</v>
      </c>
      <c r="AS108" s="36">
        <f>'[14]A_Modello CP FINALE'!AU107</f>
        <v>0</v>
      </c>
      <c r="AT108" s="36">
        <f>'[14]A_Modello CP FINALE'!AV107</f>
        <v>0</v>
      </c>
      <c r="AU108" s="36">
        <f>'[14]A_Modello CP FINALE'!AW107</f>
        <v>0</v>
      </c>
      <c r="AV108" s="36">
        <f>'[14]A_Modello CP FINALE'!AX107</f>
        <v>0</v>
      </c>
      <c r="AW108" s="36">
        <f>'[14]A_Modello CP FINALE'!AY107</f>
        <v>0</v>
      </c>
      <c r="AX108" s="36">
        <f>'[14]A_Modello CP FINALE'!AZ107</f>
        <v>0</v>
      </c>
      <c r="AY108" s="36">
        <f>'[14]A_Modello CP FINALE'!BA107</f>
        <v>0</v>
      </c>
      <c r="AZ108" s="59">
        <f t="shared" si="93"/>
        <v>0</v>
      </c>
      <c r="BA108" s="69">
        <f t="shared" si="116"/>
        <v>0</v>
      </c>
      <c r="BB108" s="36">
        <f>'[14]A_Modello CP FINALE'!BC107</f>
        <v>0</v>
      </c>
      <c r="BC108" s="36">
        <f>'[14]A_Modello CP FINALE'!BE107</f>
        <v>0</v>
      </c>
      <c r="BD108" s="36">
        <f>'[14]A_Modello CP FINALE'!BF107</f>
        <v>0</v>
      </c>
      <c r="BE108" s="36">
        <f>'[14]A_Modello CP FINALE'!BG107</f>
        <v>0</v>
      </c>
      <c r="BF108" s="36">
        <f>'[14]A_Modello CP FINALE'!BH107</f>
        <v>0</v>
      </c>
      <c r="BG108" s="36">
        <f>'[14]A_Modello CP FINALE'!BI107</f>
        <v>0</v>
      </c>
      <c r="BH108" s="36">
        <f>'[14]A_Modello CP FINALE'!BJ107</f>
        <v>0</v>
      </c>
      <c r="BI108" s="36">
        <f>'[14]A_Modello CP FINALE'!BK107</f>
        <v>0</v>
      </c>
      <c r="BJ108" s="36">
        <f>'[14]A_Modello CP FINALE'!BL107</f>
        <v>0</v>
      </c>
      <c r="BK108" s="70">
        <f t="shared" si="117"/>
        <v>0</v>
      </c>
      <c r="BL108" s="48"/>
      <c r="BM108" s="48"/>
      <c r="BN108" s="48"/>
      <c r="BO108" s="48"/>
      <c r="BP108" s="48"/>
    </row>
    <row r="109" spans="1:68" x14ac:dyDescent="0.2">
      <c r="A109" s="130"/>
      <c r="B109" s="34" t="s">
        <v>405</v>
      </c>
      <c r="C109" s="35" t="s">
        <v>406</v>
      </c>
      <c r="D109" s="35" t="s">
        <v>407</v>
      </c>
      <c r="E109" s="36">
        <f>'[14]A_Modello CP FINALE'!G108</f>
        <v>14478.97</v>
      </c>
      <c r="F109" s="36">
        <f>'[14]A_Modello CP FINALE'!H108</f>
        <v>0</v>
      </c>
      <c r="G109" s="36">
        <f>'[14]A_Modello CP FINALE'!I108</f>
        <v>0</v>
      </c>
      <c r="H109" s="45"/>
      <c r="I109" s="36">
        <f>'[14]A_Modello CP FINALE'!K108</f>
        <v>0</v>
      </c>
      <c r="J109" s="38">
        <f t="shared" si="95"/>
        <v>14478.97</v>
      </c>
      <c r="K109" s="61"/>
      <c r="L109" s="36">
        <f>'[14]A_Modello CP FINALE'!N108</f>
        <v>54304.45</v>
      </c>
      <c r="M109" s="61"/>
      <c r="N109" s="36">
        <f>'[14]A_Modello CP FINALE'!P108</f>
        <v>319970.83</v>
      </c>
      <c r="O109" s="61"/>
      <c r="P109" s="36">
        <f>'[14]A_Modello CP FINALE'!R108</f>
        <v>0</v>
      </c>
      <c r="Q109" s="61"/>
      <c r="R109" s="40">
        <f t="shared" si="96"/>
        <v>388754.25</v>
      </c>
      <c r="S109" s="61"/>
      <c r="T109" s="41">
        <f t="shared" si="97"/>
        <v>14478.97</v>
      </c>
      <c r="U109" s="36">
        <f>'[14]A_Modello CP FINALE'!W108</f>
        <v>181741.85</v>
      </c>
      <c r="V109" s="41">
        <f t="shared" si="98"/>
        <v>196220.82</v>
      </c>
      <c r="W109" s="42">
        <f t="shared" si="99"/>
        <v>54304.45</v>
      </c>
      <c r="X109" s="36">
        <f>'[14]A_Modello CP FINALE'!Z108</f>
        <v>138228.98000000001</v>
      </c>
      <c r="Y109" s="42">
        <f t="shared" si="100"/>
        <v>192533.43</v>
      </c>
      <c r="Z109" s="61"/>
      <c r="AA109" s="43">
        <f t="shared" si="132"/>
        <v>87091.9</v>
      </c>
      <c r="AB109" s="43">
        <f t="shared" si="133"/>
        <v>86734.419999999984</v>
      </c>
      <c r="AC109" s="43">
        <f t="shared" si="134"/>
        <v>22394.5</v>
      </c>
      <c r="AD109" s="36">
        <f>'[14]A_Modello CP FINALE'!AF108</f>
        <v>0</v>
      </c>
      <c r="AE109" s="8"/>
      <c r="AF109" s="36">
        <f>'[14]A_Modello CP FINALE'!AH108</f>
        <v>17426.510000000002</v>
      </c>
      <c r="AG109" s="36">
        <f>'[14]A_Modello CP FINALE'!AI108</f>
        <v>63621.39</v>
      </c>
      <c r="AH109" s="36">
        <f>'[14]A_Modello CP FINALE'!AJ108</f>
        <v>1015.08</v>
      </c>
      <c r="AI109" s="36">
        <f>'[14]A_Modello CP FINALE'!AK108</f>
        <v>5028.92</v>
      </c>
      <c r="AJ109" s="36">
        <f>'[14]A_Modello CP FINALE'!AL108</f>
        <v>0</v>
      </c>
      <c r="AK109" s="36">
        <f>'[14]A_Modello CP FINALE'!AM108</f>
        <v>0</v>
      </c>
      <c r="AL109" s="36">
        <f>'[14]A_Modello CP FINALE'!AN108</f>
        <v>0</v>
      </c>
      <c r="AM109" s="43">
        <f t="shared" si="135"/>
        <v>87091.9</v>
      </c>
      <c r="AN109" s="36">
        <f>'[14]A_Modello CP FINALE'!AP108</f>
        <v>1072.6400000000001</v>
      </c>
      <c r="AO109" s="36">
        <f>'[14]A_Modello CP FINALE'!AQ108</f>
        <v>0</v>
      </c>
      <c r="AP109" s="36">
        <f>'[14]A_Modello CP FINALE'!AR108</f>
        <v>0</v>
      </c>
      <c r="AQ109" s="36">
        <f>'[14]A_Modello CP FINALE'!AS108</f>
        <v>0</v>
      </c>
      <c r="AR109" s="36">
        <f>'[14]A_Modello CP FINALE'!AT108</f>
        <v>1458.12</v>
      </c>
      <c r="AS109" s="36">
        <f>'[14]A_Modello CP FINALE'!AU108</f>
        <v>1871.85</v>
      </c>
      <c r="AT109" s="36">
        <f>'[14]A_Modello CP FINALE'!AV108</f>
        <v>49087.93</v>
      </c>
      <c r="AU109" s="36">
        <f>'[14]A_Modello CP FINALE'!AW108</f>
        <v>31540.42</v>
      </c>
      <c r="AV109" s="36">
        <f>'[14]A_Modello CP FINALE'!AX108</f>
        <v>408.29</v>
      </c>
      <c r="AW109" s="36">
        <f>'[14]A_Modello CP FINALE'!AY108</f>
        <v>1295.17</v>
      </c>
      <c r="AX109" s="36">
        <f>'[14]A_Modello CP FINALE'!AZ108</f>
        <v>0</v>
      </c>
      <c r="AY109" s="36">
        <f>'[14]A_Modello CP FINALE'!BA108</f>
        <v>0</v>
      </c>
      <c r="AZ109" s="59">
        <f t="shared" si="93"/>
        <v>86734.419999999984</v>
      </c>
      <c r="BA109" s="69">
        <f t="shared" si="116"/>
        <v>5585.73</v>
      </c>
      <c r="BB109" s="36">
        <f>'[14]A_Modello CP FINALE'!BC108</f>
        <v>5585.73</v>
      </c>
      <c r="BC109" s="36">
        <f>'[14]A_Modello CP FINALE'!BE108</f>
        <v>0</v>
      </c>
      <c r="BD109" s="36">
        <f>'[14]A_Modello CP FINALE'!BF108</f>
        <v>3182.05</v>
      </c>
      <c r="BE109" s="36">
        <f>'[14]A_Modello CP FINALE'!BG108</f>
        <v>2940.41</v>
      </c>
      <c r="BF109" s="36">
        <f>'[14]A_Modello CP FINALE'!BH108</f>
        <v>3191.03</v>
      </c>
      <c r="BG109" s="36">
        <f>'[14]A_Modello CP FINALE'!BI108</f>
        <v>2632.8</v>
      </c>
      <c r="BH109" s="36">
        <f>'[14]A_Modello CP FINALE'!BJ108</f>
        <v>2802.68</v>
      </c>
      <c r="BI109" s="36">
        <f>'[14]A_Modello CP FINALE'!BK108</f>
        <v>2059.8000000000002</v>
      </c>
      <c r="BJ109" s="36">
        <f>'[14]A_Modello CP FINALE'!BL108</f>
        <v>0</v>
      </c>
      <c r="BK109" s="70">
        <f t="shared" si="117"/>
        <v>22394.5</v>
      </c>
      <c r="BL109" s="48"/>
      <c r="BM109" s="48"/>
      <c r="BN109" s="48"/>
      <c r="BO109" s="48"/>
      <c r="BP109" s="48"/>
    </row>
    <row r="110" spans="1:68" x14ac:dyDescent="0.2">
      <c r="A110" s="130"/>
      <c r="B110" s="34" t="s">
        <v>408</v>
      </c>
      <c r="C110" s="35" t="s">
        <v>409</v>
      </c>
      <c r="D110" s="35" t="s">
        <v>410</v>
      </c>
      <c r="E110" s="36">
        <f>'[14]A_Modello CP FINALE'!G109</f>
        <v>0</v>
      </c>
      <c r="F110" s="36">
        <f>'[14]A_Modello CP FINALE'!H109</f>
        <v>0</v>
      </c>
      <c r="G110" s="36">
        <f>'[14]A_Modello CP FINALE'!I109</f>
        <v>0</v>
      </c>
      <c r="H110" s="45"/>
      <c r="I110" s="36">
        <f>'[14]A_Modello CP FINALE'!K109</f>
        <v>0</v>
      </c>
      <c r="J110" s="38">
        <f t="shared" si="95"/>
        <v>0</v>
      </c>
      <c r="K110" s="61"/>
      <c r="L110" s="36">
        <f>'[14]A_Modello CP FINALE'!N109</f>
        <v>0</v>
      </c>
      <c r="M110" s="61"/>
      <c r="N110" s="36">
        <f>'[14]A_Modello CP FINALE'!P109</f>
        <v>2077257.98</v>
      </c>
      <c r="O110" s="61"/>
      <c r="P110" s="36">
        <f>'[14]A_Modello CP FINALE'!R109</f>
        <v>0</v>
      </c>
      <c r="Q110" s="61"/>
      <c r="R110" s="40">
        <f t="shared" si="96"/>
        <v>2077257.98</v>
      </c>
      <c r="S110" s="61"/>
      <c r="T110" s="41">
        <f t="shared" si="97"/>
        <v>0</v>
      </c>
      <c r="U110" s="36">
        <f>'[14]A_Modello CP FINALE'!W109</f>
        <v>1179872.27</v>
      </c>
      <c r="V110" s="41">
        <f t="shared" si="98"/>
        <v>1179872.27</v>
      </c>
      <c r="W110" s="42">
        <f t="shared" si="99"/>
        <v>0</v>
      </c>
      <c r="X110" s="36">
        <f>'[14]A_Modello CP FINALE'!Z109</f>
        <v>897385.71</v>
      </c>
      <c r="Y110" s="42">
        <f t="shared" si="100"/>
        <v>897385.71</v>
      </c>
      <c r="Z110" s="61"/>
      <c r="AA110" s="43">
        <f t="shared" si="132"/>
        <v>523682.06000000006</v>
      </c>
      <c r="AB110" s="43">
        <f t="shared" si="133"/>
        <v>521532.49</v>
      </c>
      <c r="AC110" s="43">
        <f t="shared" si="134"/>
        <v>134657.72</v>
      </c>
      <c r="AD110" s="36">
        <f>'[14]A_Modello CP FINALE'!AF109</f>
        <v>0</v>
      </c>
      <c r="AE110" s="8"/>
      <c r="AF110" s="36">
        <f>'[14]A_Modello CP FINALE'!AH109</f>
        <v>104785.34000000001</v>
      </c>
      <c r="AG110" s="36">
        <f>'[14]A_Modello CP FINALE'!AI109</f>
        <v>382554.26</v>
      </c>
      <c r="AH110" s="36">
        <f>'[14]A_Modello CP FINALE'!AJ109</f>
        <v>6103.68</v>
      </c>
      <c r="AI110" s="36">
        <f>'[14]A_Modello CP FINALE'!AK109</f>
        <v>30238.78</v>
      </c>
      <c r="AJ110" s="36">
        <f>'[14]A_Modello CP FINALE'!AL109</f>
        <v>0</v>
      </c>
      <c r="AK110" s="36">
        <f>'[14]A_Modello CP FINALE'!AM109</f>
        <v>0</v>
      </c>
      <c r="AL110" s="36">
        <f>'[14]A_Modello CP FINALE'!AN109</f>
        <v>0</v>
      </c>
      <c r="AM110" s="43">
        <f t="shared" si="135"/>
        <v>523682.06000000006</v>
      </c>
      <c r="AN110" s="36">
        <f>'[14]A_Modello CP FINALE'!AP109</f>
        <v>6449.74</v>
      </c>
      <c r="AO110" s="36">
        <f>'[14]A_Modello CP FINALE'!AQ109</f>
        <v>0</v>
      </c>
      <c r="AP110" s="36">
        <f>'[14]A_Modello CP FINALE'!AR109</f>
        <v>0</v>
      </c>
      <c r="AQ110" s="36">
        <f>'[14]A_Modello CP FINALE'!AS109</f>
        <v>0</v>
      </c>
      <c r="AR110" s="36">
        <f>'[14]A_Modello CP FINALE'!AT109</f>
        <v>8767.64</v>
      </c>
      <c r="AS110" s="36">
        <f>'[14]A_Modello CP FINALE'!AU109</f>
        <v>11255.4</v>
      </c>
      <c r="AT110" s="36">
        <f>'[14]A_Modello CP FINALE'!AV109</f>
        <v>295164.82</v>
      </c>
      <c r="AU110" s="36">
        <f>'[14]A_Modello CP FINALE'!AW109</f>
        <v>189652</v>
      </c>
      <c r="AV110" s="36">
        <f>'[14]A_Modello CP FINALE'!AX109</f>
        <v>2455.06</v>
      </c>
      <c r="AW110" s="36">
        <f>'[14]A_Modello CP FINALE'!AY109</f>
        <v>7787.83</v>
      </c>
      <c r="AX110" s="36">
        <f>'[14]A_Modello CP FINALE'!AZ109</f>
        <v>0</v>
      </c>
      <c r="AY110" s="36">
        <f>'[14]A_Modello CP FINALE'!BA109</f>
        <v>0</v>
      </c>
      <c r="AZ110" s="59">
        <f t="shared" si="93"/>
        <v>521532.49</v>
      </c>
      <c r="BA110" s="69">
        <f t="shared" si="116"/>
        <v>33586.949999999997</v>
      </c>
      <c r="BB110" s="36">
        <f>'[14]A_Modello CP FINALE'!BC109</f>
        <v>33586.949999999997</v>
      </c>
      <c r="BC110" s="36">
        <f>'[14]A_Modello CP FINALE'!BE109</f>
        <v>0</v>
      </c>
      <c r="BD110" s="36">
        <f>'[14]A_Modello CP FINALE'!BF109</f>
        <v>19133.580000000002</v>
      </c>
      <c r="BE110" s="36">
        <f>'[14]A_Modello CP FINALE'!BG109</f>
        <v>17680.61</v>
      </c>
      <c r="BF110" s="36">
        <f>'[14]A_Modello CP FINALE'!BH109</f>
        <v>19187.61</v>
      </c>
      <c r="BG110" s="36">
        <f>'[14]A_Modello CP FINALE'!BI109</f>
        <v>15830.98</v>
      </c>
      <c r="BH110" s="36">
        <f>'[14]A_Modello CP FINALE'!BJ109</f>
        <v>16852.45</v>
      </c>
      <c r="BI110" s="36">
        <f>'[14]A_Modello CP FINALE'!BK109</f>
        <v>12385.54</v>
      </c>
      <c r="BJ110" s="36">
        <f>'[14]A_Modello CP FINALE'!BL109</f>
        <v>0</v>
      </c>
      <c r="BK110" s="70">
        <f t="shared" si="117"/>
        <v>134657.72</v>
      </c>
      <c r="BL110" s="48"/>
      <c r="BM110" s="48"/>
      <c r="BN110" s="48"/>
      <c r="BO110" s="48"/>
      <c r="BP110" s="48"/>
    </row>
    <row r="111" spans="1:68" x14ac:dyDescent="0.2">
      <c r="A111" s="130"/>
      <c r="B111" s="34" t="s">
        <v>411</v>
      </c>
      <c r="C111" s="35" t="s">
        <v>412</v>
      </c>
      <c r="D111" s="35" t="s">
        <v>413</v>
      </c>
      <c r="E111" s="36">
        <f>'[14]A_Modello CP FINALE'!G110</f>
        <v>0</v>
      </c>
      <c r="F111" s="36">
        <f>'[14]A_Modello CP FINALE'!H110</f>
        <v>0</v>
      </c>
      <c r="G111" s="36">
        <f>'[14]A_Modello CP FINALE'!I110</f>
        <v>0</v>
      </c>
      <c r="H111" s="45"/>
      <c r="I111" s="36">
        <f>'[14]A_Modello CP FINALE'!K110</f>
        <v>0</v>
      </c>
      <c r="J111" s="38">
        <f t="shared" si="95"/>
        <v>0</v>
      </c>
      <c r="K111" s="61"/>
      <c r="L111" s="36">
        <f>'[14]A_Modello CP FINALE'!N110</f>
        <v>0</v>
      </c>
      <c r="M111" s="61"/>
      <c r="N111" s="36">
        <f>'[14]A_Modello CP FINALE'!P110</f>
        <v>19645.490000000002</v>
      </c>
      <c r="O111" s="61"/>
      <c r="P111" s="36">
        <f>'[14]A_Modello CP FINALE'!R110</f>
        <v>0</v>
      </c>
      <c r="Q111" s="61"/>
      <c r="R111" s="40">
        <f t="shared" si="96"/>
        <v>19645.490000000002</v>
      </c>
      <c r="S111" s="61"/>
      <c r="T111" s="41">
        <f t="shared" si="97"/>
        <v>0</v>
      </c>
      <c r="U111" s="36">
        <f>'[14]A_Modello CP FINALE'!W110</f>
        <v>11158.54</v>
      </c>
      <c r="V111" s="41">
        <f t="shared" si="98"/>
        <v>11158.54</v>
      </c>
      <c r="W111" s="42">
        <f t="shared" si="99"/>
        <v>0</v>
      </c>
      <c r="X111" s="36">
        <f>'[14]A_Modello CP FINALE'!Z110</f>
        <v>8486.9500000000007</v>
      </c>
      <c r="Y111" s="42">
        <f t="shared" si="100"/>
        <v>8486.9500000000007</v>
      </c>
      <c r="Z111" s="61"/>
      <c r="AA111" s="43">
        <f t="shared" si="132"/>
        <v>4952.6799999999985</v>
      </c>
      <c r="AB111" s="43">
        <f t="shared" si="133"/>
        <v>4932.3499999999995</v>
      </c>
      <c r="AC111" s="43">
        <f t="shared" si="134"/>
        <v>1273.51</v>
      </c>
      <c r="AD111" s="36">
        <f>'[14]A_Modello CP FINALE'!AF110</f>
        <v>0</v>
      </c>
      <c r="AE111" s="8"/>
      <c r="AF111" s="36">
        <f>'[14]A_Modello CP FINALE'!AH110</f>
        <v>991</v>
      </c>
      <c r="AG111" s="36">
        <f>'[14]A_Modello CP FINALE'!AI110</f>
        <v>3617.97</v>
      </c>
      <c r="AH111" s="36">
        <f>'[14]A_Modello CP FINALE'!AJ110</f>
        <v>57.73</v>
      </c>
      <c r="AI111" s="36">
        <f>'[14]A_Modello CP FINALE'!AK110</f>
        <v>285.98</v>
      </c>
      <c r="AJ111" s="36">
        <f>'[14]A_Modello CP FINALE'!AL110</f>
        <v>0</v>
      </c>
      <c r="AK111" s="36">
        <f>'[14]A_Modello CP FINALE'!AM110</f>
        <v>0</v>
      </c>
      <c r="AL111" s="36">
        <f>'[14]A_Modello CP FINALE'!AN110</f>
        <v>0</v>
      </c>
      <c r="AM111" s="43">
        <f t="shared" si="135"/>
        <v>4952.6799999999985</v>
      </c>
      <c r="AN111" s="36">
        <f>'[14]A_Modello CP FINALE'!AP110</f>
        <v>60.99</v>
      </c>
      <c r="AO111" s="36">
        <f>'[14]A_Modello CP FINALE'!AQ110</f>
        <v>0</v>
      </c>
      <c r="AP111" s="36">
        <f>'[14]A_Modello CP FINALE'!AR110</f>
        <v>0</v>
      </c>
      <c r="AQ111" s="36">
        <f>'[14]A_Modello CP FINALE'!AS110</f>
        <v>0</v>
      </c>
      <c r="AR111" s="36">
        <f>'[14]A_Modello CP FINALE'!AT110</f>
        <v>82.92</v>
      </c>
      <c r="AS111" s="36">
        <f>'[14]A_Modello CP FINALE'!AU110</f>
        <v>106.45</v>
      </c>
      <c r="AT111" s="36">
        <f>'[14]A_Modello CP FINALE'!AV110</f>
        <v>2791.5</v>
      </c>
      <c r="AU111" s="36">
        <f>'[14]A_Modello CP FINALE'!AW110</f>
        <v>1793.62</v>
      </c>
      <c r="AV111" s="36">
        <f>'[14]A_Modello CP FINALE'!AX110</f>
        <v>23.22</v>
      </c>
      <c r="AW111" s="36">
        <f>'[14]A_Modello CP FINALE'!AY110</f>
        <v>73.650000000000006</v>
      </c>
      <c r="AX111" s="36">
        <f>'[14]A_Modello CP FINALE'!AZ110</f>
        <v>0</v>
      </c>
      <c r="AY111" s="36">
        <f>'[14]A_Modello CP FINALE'!BA110</f>
        <v>0</v>
      </c>
      <c r="AZ111" s="59">
        <f t="shared" si="93"/>
        <v>4932.3499999999995</v>
      </c>
      <c r="BA111" s="69">
        <f t="shared" si="116"/>
        <v>317.64</v>
      </c>
      <c r="BB111" s="36">
        <f>'[14]A_Modello CP FINALE'!BC110</f>
        <v>317.64</v>
      </c>
      <c r="BC111" s="36">
        <f>'[14]A_Modello CP FINALE'!BE110</f>
        <v>0</v>
      </c>
      <c r="BD111" s="36">
        <f>'[14]A_Modello CP FINALE'!BF110</f>
        <v>180.95</v>
      </c>
      <c r="BE111" s="36">
        <f>'[14]A_Modello CP FINALE'!BG110</f>
        <v>167.21</v>
      </c>
      <c r="BF111" s="36">
        <f>'[14]A_Modello CP FINALE'!BH110</f>
        <v>181.47</v>
      </c>
      <c r="BG111" s="36">
        <f>'[14]A_Modello CP FINALE'!BI110</f>
        <v>149.72</v>
      </c>
      <c r="BH111" s="36">
        <f>'[14]A_Modello CP FINALE'!BJ110</f>
        <v>159.38</v>
      </c>
      <c r="BI111" s="36">
        <f>'[14]A_Modello CP FINALE'!BK110</f>
        <v>117.14</v>
      </c>
      <c r="BJ111" s="36">
        <f>'[14]A_Modello CP FINALE'!BL110</f>
        <v>0</v>
      </c>
      <c r="BK111" s="70">
        <f t="shared" si="117"/>
        <v>1273.51</v>
      </c>
      <c r="BL111" s="48"/>
      <c r="BM111" s="48"/>
      <c r="BN111" s="48"/>
      <c r="BO111" s="48"/>
      <c r="BP111" s="48"/>
    </row>
    <row r="112" spans="1:68" x14ac:dyDescent="0.2">
      <c r="A112" s="130"/>
      <c r="B112" s="34" t="s">
        <v>414</v>
      </c>
      <c r="C112" s="35" t="s">
        <v>415</v>
      </c>
      <c r="D112" s="35" t="s">
        <v>416</v>
      </c>
      <c r="E112" s="36">
        <f>'[14]A_Modello CP FINALE'!G111</f>
        <v>0</v>
      </c>
      <c r="F112" s="36">
        <f>'[14]A_Modello CP FINALE'!H111</f>
        <v>0</v>
      </c>
      <c r="G112" s="36">
        <f>'[14]A_Modello CP FINALE'!I111</f>
        <v>0</v>
      </c>
      <c r="H112" s="45"/>
      <c r="I112" s="36">
        <f>'[14]A_Modello CP FINALE'!K111</f>
        <v>0</v>
      </c>
      <c r="J112" s="38">
        <f t="shared" si="95"/>
        <v>0</v>
      </c>
      <c r="K112" s="61"/>
      <c r="L112" s="36">
        <f>'[14]A_Modello CP FINALE'!N111</f>
        <v>0</v>
      </c>
      <c r="M112" s="61"/>
      <c r="N112" s="36">
        <f>'[14]A_Modello CP FINALE'!P111</f>
        <v>20040.009999999998</v>
      </c>
      <c r="O112" s="61"/>
      <c r="P112" s="36">
        <f>'[14]A_Modello CP FINALE'!R111</f>
        <v>0</v>
      </c>
      <c r="Q112" s="61"/>
      <c r="R112" s="40">
        <f t="shared" si="96"/>
        <v>20040.009999999998</v>
      </c>
      <c r="S112" s="61"/>
      <c r="T112" s="41">
        <f t="shared" si="97"/>
        <v>0</v>
      </c>
      <c r="U112" s="36">
        <f>'[14]A_Modello CP FINALE'!W111</f>
        <v>11382.63</v>
      </c>
      <c r="V112" s="41">
        <f t="shared" si="98"/>
        <v>11382.63</v>
      </c>
      <c r="W112" s="42">
        <f t="shared" si="99"/>
        <v>0</v>
      </c>
      <c r="X112" s="36">
        <f>'[14]A_Modello CP FINALE'!Z111</f>
        <v>8657.3799999999992</v>
      </c>
      <c r="Y112" s="42">
        <f t="shared" si="100"/>
        <v>8657.3799999999992</v>
      </c>
      <c r="Z112" s="61"/>
      <c r="AA112" s="43">
        <f t="shared" si="132"/>
        <v>5052.1400000000003</v>
      </c>
      <c r="AB112" s="43">
        <f t="shared" si="133"/>
        <v>5031.4000000000005</v>
      </c>
      <c r="AC112" s="43">
        <f t="shared" si="134"/>
        <v>1299.0900000000001</v>
      </c>
      <c r="AD112" s="36">
        <f>'[14]A_Modello CP FINALE'!AF111</f>
        <v>0</v>
      </c>
      <c r="AE112" s="8"/>
      <c r="AF112" s="36">
        <f>'[14]A_Modello CP FINALE'!AH111</f>
        <v>1010.91</v>
      </c>
      <c r="AG112" s="36">
        <f>'[14]A_Modello CP FINALE'!AI111</f>
        <v>3690.63</v>
      </c>
      <c r="AH112" s="36">
        <f>'[14]A_Modello CP FINALE'!AJ111</f>
        <v>58.88</v>
      </c>
      <c r="AI112" s="36">
        <f>'[14]A_Modello CP FINALE'!AK111</f>
        <v>291.72000000000003</v>
      </c>
      <c r="AJ112" s="36">
        <f>'[14]A_Modello CP FINALE'!AL111</f>
        <v>0</v>
      </c>
      <c r="AK112" s="36">
        <f>'[14]A_Modello CP FINALE'!AM111</f>
        <v>0</v>
      </c>
      <c r="AL112" s="36">
        <f>'[14]A_Modello CP FINALE'!AN111</f>
        <v>0</v>
      </c>
      <c r="AM112" s="43">
        <f t="shared" si="135"/>
        <v>5052.1400000000003</v>
      </c>
      <c r="AN112" s="36">
        <f>'[14]A_Modello CP FINALE'!AP111</f>
        <v>62.24</v>
      </c>
      <c r="AO112" s="36">
        <f>'[14]A_Modello CP FINALE'!AQ111</f>
        <v>0</v>
      </c>
      <c r="AP112" s="36">
        <f>'[14]A_Modello CP FINALE'!AR111</f>
        <v>0</v>
      </c>
      <c r="AQ112" s="36">
        <f>'[14]A_Modello CP FINALE'!AS111</f>
        <v>0</v>
      </c>
      <c r="AR112" s="36">
        <f>'[14]A_Modello CP FINALE'!AT111</f>
        <v>84.58</v>
      </c>
      <c r="AS112" s="36">
        <f>'[14]A_Modello CP FINALE'!AU111</f>
        <v>108.58</v>
      </c>
      <c r="AT112" s="36">
        <f>'[14]A_Modello CP FINALE'!AV111</f>
        <v>2847.55</v>
      </c>
      <c r="AU112" s="36">
        <f>'[14]A_Modello CP FINALE'!AW111</f>
        <v>1829.64</v>
      </c>
      <c r="AV112" s="36">
        <f>'[14]A_Modello CP FINALE'!AX111</f>
        <v>23.68</v>
      </c>
      <c r="AW112" s="36">
        <f>'[14]A_Modello CP FINALE'!AY111</f>
        <v>75.13</v>
      </c>
      <c r="AX112" s="36">
        <f>'[14]A_Modello CP FINALE'!AZ111</f>
        <v>0</v>
      </c>
      <c r="AY112" s="36">
        <f>'[14]A_Modello CP FINALE'!BA111</f>
        <v>0</v>
      </c>
      <c r="AZ112" s="59">
        <f t="shared" si="93"/>
        <v>5031.4000000000005</v>
      </c>
      <c r="BA112" s="69">
        <f t="shared" si="116"/>
        <v>324.02</v>
      </c>
      <c r="BB112" s="36">
        <f>'[14]A_Modello CP FINALE'!BC111</f>
        <v>324.02</v>
      </c>
      <c r="BC112" s="36">
        <f>'[14]A_Modello CP FINALE'!BE111</f>
        <v>0</v>
      </c>
      <c r="BD112" s="36">
        <f>'[14]A_Modello CP FINALE'!BF111</f>
        <v>184.59</v>
      </c>
      <c r="BE112" s="36">
        <f>'[14]A_Modello CP FINALE'!BG111</f>
        <v>170.57</v>
      </c>
      <c r="BF112" s="36">
        <f>'[14]A_Modello CP FINALE'!BH111</f>
        <v>185.11</v>
      </c>
      <c r="BG112" s="36">
        <f>'[14]A_Modello CP FINALE'!BI111</f>
        <v>152.72999999999999</v>
      </c>
      <c r="BH112" s="36">
        <f>'[14]A_Modello CP FINALE'!BJ111</f>
        <v>162.58000000000001</v>
      </c>
      <c r="BI112" s="36">
        <f>'[14]A_Modello CP FINALE'!BK111</f>
        <v>119.49</v>
      </c>
      <c r="BJ112" s="36">
        <f>'[14]A_Modello CP FINALE'!BL111</f>
        <v>0</v>
      </c>
      <c r="BK112" s="70">
        <f t="shared" si="117"/>
        <v>1299.0900000000001</v>
      </c>
      <c r="BL112" s="48"/>
      <c r="BM112" s="48"/>
      <c r="BN112" s="48"/>
      <c r="BO112" s="48"/>
      <c r="BP112" s="48"/>
    </row>
    <row r="113" spans="1:68" ht="22.5" x14ac:dyDescent="0.2">
      <c r="A113" s="130"/>
      <c r="B113" s="34" t="s">
        <v>417</v>
      </c>
      <c r="C113" s="35" t="s">
        <v>418</v>
      </c>
      <c r="D113" s="35" t="s">
        <v>419</v>
      </c>
      <c r="E113" s="36">
        <f>'[14]A_Modello CP FINALE'!G112</f>
        <v>0</v>
      </c>
      <c r="F113" s="36">
        <f>'[14]A_Modello CP FINALE'!H112</f>
        <v>0</v>
      </c>
      <c r="G113" s="36">
        <f>'[14]A_Modello CP FINALE'!I112</f>
        <v>0</v>
      </c>
      <c r="H113" s="45"/>
      <c r="I113" s="36">
        <f>'[14]A_Modello CP FINALE'!K112</f>
        <v>0</v>
      </c>
      <c r="J113" s="38">
        <f t="shared" si="95"/>
        <v>0</v>
      </c>
      <c r="K113" s="61"/>
      <c r="L113" s="36">
        <f>'[14]A_Modello CP FINALE'!N112</f>
        <v>0</v>
      </c>
      <c r="M113" s="61"/>
      <c r="N113" s="36">
        <f>'[14]A_Modello CP FINALE'!P112</f>
        <v>0</v>
      </c>
      <c r="O113" s="61"/>
      <c r="P113" s="36">
        <f>'[14]A_Modello CP FINALE'!R112</f>
        <v>0</v>
      </c>
      <c r="Q113" s="61"/>
      <c r="R113" s="40">
        <f t="shared" si="96"/>
        <v>0</v>
      </c>
      <c r="S113" s="61"/>
      <c r="T113" s="41">
        <f t="shared" si="97"/>
        <v>0</v>
      </c>
      <c r="U113" s="36">
        <f>'[14]A_Modello CP FINALE'!W112</f>
        <v>0</v>
      </c>
      <c r="V113" s="41">
        <f t="shared" si="98"/>
        <v>0</v>
      </c>
      <c r="W113" s="42">
        <f t="shared" si="99"/>
        <v>0</v>
      </c>
      <c r="X113" s="36">
        <f>'[14]A_Modello CP FINALE'!Z112</f>
        <v>0</v>
      </c>
      <c r="Y113" s="42">
        <f t="shared" si="100"/>
        <v>0</v>
      </c>
      <c r="Z113" s="61"/>
      <c r="AA113" s="43">
        <f t="shared" si="132"/>
        <v>0</v>
      </c>
      <c r="AB113" s="43">
        <f t="shared" si="133"/>
        <v>0</v>
      </c>
      <c r="AC113" s="43">
        <f t="shared" si="134"/>
        <v>0</v>
      </c>
      <c r="AD113" s="36">
        <f>'[14]A_Modello CP FINALE'!AF112</f>
        <v>0</v>
      </c>
      <c r="AE113" s="8"/>
      <c r="AF113" s="36">
        <f>'[14]A_Modello CP FINALE'!AH112</f>
        <v>0</v>
      </c>
      <c r="AG113" s="36">
        <f>'[14]A_Modello CP FINALE'!AI112</f>
        <v>0</v>
      </c>
      <c r="AH113" s="36">
        <f>'[14]A_Modello CP FINALE'!AJ112</f>
        <v>0</v>
      </c>
      <c r="AI113" s="36">
        <f>'[14]A_Modello CP FINALE'!AK112</f>
        <v>0</v>
      </c>
      <c r="AJ113" s="36">
        <f>'[14]A_Modello CP FINALE'!AL112</f>
        <v>0</v>
      </c>
      <c r="AK113" s="36">
        <f>'[14]A_Modello CP FINALE'!AM112</f>
        <v>0</v>
      </c>
      <c r="AL113" s="36">
        <f>'[14]A_Modello CP FINALE'!AN112</f>
        <v>0</v>
      </c>
      <c r="AM113" s="43">
        <f t="shared" si="135"/>
        <v>0</v>
      </c>
      <c r="AN113" s="36">
        <f>'[14]A_Modello CP FINALE'!AP112</f>
        <v>0</v>
      </c>
      <c r="AO113" s="36">
        <f>'[14]A_Modello CP FINALE'!AQ112</f>
        <v>0</v>
      </c>
      <c r="AP113" s="36">
        <f>'[14]A_Modello CP FINALE'!AR112</f>
        <v>0</v>
      </c>
      <c r="AQ113" s="36">
        <f>'[14]A_Modello CP FINALE'!AS112</f>
        <v>0</v>
      </c>
      <c r="AR113" s="36">
        <f>'[14]A_Modello CP FINALE'!AT112</f>
        <v>0</v>
      </c>
      <c r="AS113" s="36">
        <f>'[14]A_Modello CP FINALE'!AU112</f>
        <v>0</v>
      </c>
      <c r="AT113" s="36">
        <f>'[14]A_Modello CP FINALE'!AV112</f>
        <v>0</v>
      </c>
      <c r="AU113" s="36">
        <f>'[14]A_Modello CP FINALE'!AW112</f>
        <v>0</v>
      </c>
      <c r="AV113" s="36">
        <f>'[14]A_Modello CP FINALE'!AX112</f>
        <v>0</v>
      </c>
      <c r="AW113" s="36">
        <f>'[14]A_Modello CP FINALE'!AY112</f>
        <v>0</v>
      </c>
      <c r="AX113" s="36">
        <f>'[14]A_Modello CP FINALE'!AZ112</f>
        <v>0</v>
      </c>
      <c r="AY113" s="36">
        <f>'[14]A_Modello CP FINALE'!BA112</f>
        <v>0</v>
      </c>
      <c r="AZ113" s="59">
        <f t="shared" si="93"/>
        <v>0</v>
      </c>
      <c r="BA113" s="69">
        <f t="shared" si="116"/>
        <v>0</v>
      </c>
      <c r="BB113" s="36">
        <f>'[14]A_Modello CP FINALE'!BC112</f>
        <v>0</v>
      </c>
      <c r="BC113" s="36">
        <f>'[14]A_Modello CP FINALE'!BE112</f>
        <v>0</v>
      </c>
      <c r="BD113" s="36">
        <f>'[14]A_Modello CP FINALE'!BF112</f>
        <v>0</v>
      </c>
      <c r="BE113" s="36">
        <f>'[14]A_Modello CP FINALE'!BG112</f>
        <v>0</v>
      </c>
      <c r="BF113" s="36">
        <f>'[14]A_Modello CP FINALE'!BH112</f>
        <v>0</v>
      </c>
      <c r="BG113" s="36">
        <f>'[14]A_Modello CP FINALE'!BI112</f>
        <v>0</v>
      </c>
      <c r="BH113" s="36">
        <f>'[14]A_Modello CP FINALE'!BJ112</f>
        <v>0</v>
      </c>
      <c r="BI113" s="36">
        <f>'[14]A_Modello CP FINALE'!BK112</f>
        <v>0</v>
      </c>
      <c r="BJ113" s="36">
        <f>'[14]A_Modello CP FINALE'!BL112</f>
        <v>0</v>
      </c>
      <c r="BK113" s="70">
        <f t="shared" si="117"/>
        <v>0</v>
      </c>
      <c r="BL113" s="48"/>
      <c r="BM113" s="48"/>
      <c r="BN113" s="48"/>
      <c r="BO113" s="48"/>
      <c r="BP113" s="48"/>
    </row>
    <row r="114" spans="1:68" ht="28.5" customHeight="1" x14ac:dyDescent="0.2">
      <c r="A114" s="130"/>
      <c r="B114" s="34" t="s">
        <v>420</v>
      </c>
      <c r="C114" s="35" t="s">
        <v>421</v>
      </c>
      <c r="D114" s="35" t="s">
        <v>422</v>
      </c>
      <c r="E114" s="36">
        <f>'[14]A_Modello CP FINALE'!G113</f>
        <v>0</v>
      </c>
      <c r="F114" s="36">
        <f>'[14]A_Modello CP FINALE'!H113</f>
        <v>0</v>
      </c>
      <c r="G114" s="36">
        <f>'[14]A_Modello CP FINALE'!I113</f>
        <v>0</v>
      </c>
      <c r="H114" s="45"/>
      <c r="I114" s="36">
        <f>'[14]A_Modello CP FINALE'!K113</f>
        <v>0</v>
      </c>
      <c r="J114" s="38">
        <f t="shared" si="95"/>
        <v>0</v>
      </c>
      <c r="K114" s="61"/>
      <c r="L114" s="36">
        <f>'[14]A_Modello CP FINALE'!N113</f>
        <v>0</v>
      </c>
      <c r="M114" s="61"/>
      <c r="N114" s="36">
        <f>'[14]A_Modello CP FINALE'!P113</f>
        <v>396415</v>
      </c>
      <c r="O114" s="61"/>
      <c r="P114" s="36">
        <f>'[14]A_Modello CP FINALE'!R113</f>
        <v>0</v>
      </c>
      <c r="Q114" s="61"/>
      <c r="R114" s="40">
        <f t="shared" si="96"/>
        <v>396415</v>
      </c>
      <c r="S114" s="61"/>
      <c r="T114" s="41">
        <f t="shared" si="97"/>
        <v>0</v>
      </c>
      <c r="U114" s="36">
        <f>'[14]A_Modello CP FINALE'!W113</f>
        <v>225161.76</v>
      </c>
      <c r="V114" s="41">
        <f t="shared" si="98"/>
        <v>225161.76</v>
      </c>
      <c r="W114" s="42">
        <f t="shared" si="99"/>
        <v>0</v>
      </c>
      <c r="X114" s="36">
        <f>'[14]A_Modello CP FINALE'!Z113</f>
        <v>171253.24</v>
      </c>
      <c r="Y114" s="42">
        <f t="shared" si="100"/>
        <v>171253.24</v>
      </c>
      <c r="Z114" s="61"/>
      <c r="AA114" s="43">
        <f t="shared" si="132"/>
        <v>99937.239999999991</v>
      </c>
      <c r="AB114" s="43">
        <f t="shared" si="133"/>
        <v>99527.01999999999</v>
      </c>
      <c r="AC114" s="43">
        <f t="shared" si="134"/>
        <v>25697.499999999996</v>
      </c>
      <c r="AD114" s="36">
        <f>'[14]A_Modello CP FINALE'!AF113</f>
        <v>0</v>
      </c>
      <c r="AE114" s="8"/>
      <c r="AF114" s="36">
        <f>'[14]A_Modello CP FINALE'!AH113</f>
        <v>19996.79</v>
      </c>
      <c r="AG114" s="36">
        <f>'[14]A_Modello CP FINALE'!AI113</f>
        <v>73005.009999999995</v>
      </c>
      <c r="AH114" s="36">
        <f>'[14]A_Modello CP FINALE'!AJ113</f>
        <v>1164.8</v>
      </c>
      <c r="AI114" s="36">
        <f>'[14]A_Modello CP FINALE'!AK113</f>
        <v>5770.64</v>
      </c>
      <c r="AJ114" s="36">
        <f>'[14]A_Modello CP FINALE'!AL113</f>
        <v>0</v>
      </c>
      <c r="AK114" s="36">
        <f>'[14]A_Modello CP FINALE'!AM113</f>
        <v>0</v>
      </c>
      <c r="AL114" s="36">
        <f>'[14]A_Modello CP FINALE'!AN113</f>
        <v>0</v>
      </c>
      <c r="AM114" s="43">
        <f t="shared" si="135"/>
        <v>99937.239999999991</v>
      </c>
      <c r="AN114" s="36">
        <f>'[14]A_Modello CP FINALE'!AP113</f>
        <v>1230.8399999999999</v>
      </c>
      <c r="AO114" s="36">
        <f>'[14]A_Modello CP FINALE'!AQ113</f>
        <v>0</v>
      </c>
      <c r="AP114" s="36">
        <f>'[14]A_Modello CP FINALE'!AR113</f>
        <v>0</v>
      </c>
      <c r="AQ114" s="36">
        <f>'[14]A_Modello CP FINALE'!AS113</f>
        <v>0</v>
      </c>
      <c r="AR114" s="36">
        <f>'[14]A_Modello CP FINALE'!AT113</f>
        <v>1673.18</v>
      </c>
      <c r="AS114" s="36">
        <f>'[14]A_Modello CP FINALE'!AU113</f>
        <v>2147.9299999999998</v>
      </c>
      <c r="AT114" s="36">
        <f>'[14]A_Modello CP FINALE'!AV113</f>
        <v>56327.99</v>
      </c>
      <c r="AU114" s="36">
        <f>'[14]A_Modello CP FINALE'!AW113</f>
        <v>36192.370000000003</v>
      </c>
      <c r="AV114" s="36">
        <f>'[14]A_Modello CP FINALE'!AX113</f>
        <v>468.51</v>
      </c>
      <c r="AW114" s="36">
        <f>'[14]A_Modello CP FINALE'!AY113</f>
        <v>1486.2</v>
      </c>
      <c r="AX114" s="36">
        <f>'[14]A_Modello CP FINALE'!AZ113</f>
        <v>0</v>
      </c>
      <c r="AY114" s="36">
        <f>'[14]A_Modello CP FINALE'!BA113</f>
        <v>0</v>
      </c>
      <c r="AZ114" s="59">
        <f t="shared" si="93"/>
        <v>99527.01999999999</v>
      </c>
      <c r="BA114" s="69">
        <f t="shared" si="116"/>
        <v>6409.59</v>
      </c>
      <c r="BB114" s="36">
        <f>'[14]A_Modello CP FINALE'!BC113</f>
        <v>6409.59</v>
      </c>
      <c r="BC114" s="36">
        <f>'[14]A_Modello CP FINALE'!BE113</f>
        <v>0</v>
      </c>
      <c r="BD114" s="36">
        <f>'[14]A_Modello CP FINALE'!BF113</f>
        <v>3651.37</v>
      </c>
      <c r="BE114" s="36">
        <f>'[14]A_Modello CP FINALE'!BG113</f>
        <v>3374.09</v>
      </c>
      <c r="BF114" s="36">
        <f>'[14]A_Modello CP FINALE'!BH113</f>
        <v>3661.68</v>
      </c>
      <c r="BG114" s="36">
        <f>'[14]A_Modello CP FINALE'!BI113</f>
        <v>3021.12</v>
      </c>
      <c r="BH114" s="36">
        <f>'[14]A_Modello CP FINALE'!BJ113</f>
        <v>3216.05</v>
      </c>
      <c r="BI114" s="36">
        <f>'[14]A_Modello CP FINALE'!BK113</f>
        <v>2363.6</v>
      </c>
      <c r="BJ114" s="36">
        <f>'[14]A_Modello CP FINALE'!BL113</f>
        <v>0</v>
      </c>
      <c r="BK114" s="70">
        <f t="shared" si="117"/>
        <v>25697.499999999996</v>
      </c>
      <c r="BL114" s="48"/>
      <c r="BM114" s="48"/>
      <c r="BN114" s="48"/>
      <c r="BO114" s="48"/>
      <c r="BP114" s="48"/>
    </row>
    <row r="115" spans="1:68" ht="22.5" x14ac:dyDescent="0.2">
      <c r="A115" s="130"/>
      <c r="B115" s="34" t="s">
        <v>423</v>
      </c>
      <c r="C115" s="35" t="s">
        <v>424</v>
      </c>
      <c r="D115" s="35" t="s">
        <v>425</v>
      </c>
      <c r="E115" s="36">
        <f>'[14]A_Modello CP FINALE'!G114</f>
        <v>0</v>
      </c>
      <c r="F115" s="36">
        <f>'[14]A_Modello CP FINALE'!H114</f>
        <v>0</v>
      </c>
      <c r="G115" s="36">
        <f>'[14]A_Modello CP FINALE'!I114</f>
        <v>0</v>
      </c>
      <c r="H115" s="45"/>
      <c r="I115" s="36">
        <f>'[14]A_Modello CP FINALE'!K114</f>
        <v>0</v>
      </c>
      <c r="J115" s="38">
        <f t="shared" si="95"/>
        <v>0</v>
      </c>
      <c r="K115" s="61"/>
      <c r="L115" s="36">
        <f>'[14]A_Modello CP FINALE'!N114</f>
        <v>0</v>
      </c>
      <c r="M115" s="61"/>
      <c r="N115" s="36">
        <f>'[14]A_Modello CP FINALE'!P114</f>
        <v>234743.74</v>
      </c>
      <c r="O115" s="61"/>
      <c r="P115" s="36">
        <f>'[14]A_Modello CP FINALE'!R114</f>
        <v>0</v>
      </c>
      <c r="Q115" s="61"/>
      <c r="R115" s="40">
        <f t="shared" si="96"/>
        <v>234743.74</v>
      </c>
      <c r="S115" s="61"/>
      <c r="T115" s="41">
        <f t="shared" si="97"/>
        <v>0</v>
      </c>
      <c r="U115" s="36">
        <f>'[14]A_Modello CP FINALE'!W114</f>
        <v>133333.28</v>
      </c>
      <c r="V115" s="41">
        <f t="shared" si="98"/>
        <v>133333.28</v>
      </c>
      <c r="W115" s="42">
        <f t="shared" si="99"/>
        <v>0</v>
      </c>
      <c r="X115" s="36">
        <f>'[14]A_Modello CP FINALE'!Z114</f>
        <v>101410.46</v>
      </c>
      <c r="Y115" s="42">
        <f t="shared" si="100"/>
        <v>101410.46</v>
      </c>
      <c r="Z115" s="61"/>
      <c r="AA115" s="43">
        <f t="shared" si="132"/>
        <v>59179.5</v>
      </c>
      <c r="AB115" s="43">
        <f t="shared" si="133"/>
        <v>58936.58</v>
      </c>
      <c r="AC115" s="43">
        <f t="shared" si="134"/>
        <v>15217.2</v>
      </c>
      <c r="AD115" s="36">
        <f>'[14]A_Modello CP FINALE'!AF114</f>
        <v>0</v>
      </c>
      <c r="AE115" s="8"/>
      <c r="AF115" s="36">
        <f>'[14]A_Modello CP FINALE'!AH114</f>
        <v>11841.43</v>
      </c>
      <c r="AG115" s="36">
        <f>'[14]A_Modello CP FINALE'!AI114</f>
        <v>43231.13</v>
      </c>
      <c r="AH115" s="36">
        <f>'[14]A_Modello CP FINALE'!AJ114</f>
        <v>689.76</v>
      </c>
      <c r="AI115" s="36">
        <f>'[14]A_Modello CP FINALE'!AK114</f>
        <v>3417.18</v>
      </c>
      <c r="AJ115" s="36">
        <f>'[14]A_Modello CP FINALE'!AL114</f>
        <v>0</v>
      </c>
      <c r="AK115" s="36">
        <f>'[14]A_Modello CP FINALE'!AM114</f>
        <v>0</v>
      </c>
      <c r="AL115" s="36">
        <f>'[14]A_Modello CP FINALE'!AN114</f>
        <v>0</v>
      </c>
      <c r="AM115" s="43">
        <f t="shared" si="135"/>
        <v>59179.5</v>
      </c>
      <c r="AN115" s="36">
        <f>'[14]A_Modello CP FINALE'!AP114</f>
        <v>728.85</v>
      </c>
      <c r="AO115" s="36">
        <f>'[14]A_Modello CP FINALE'!AQ114</f>
        <v>0</v>
      </c>
      <c r="AP115" s="36">
        <f>'[14]A_Modello CP FINALE'!AR114</f>
        <v>0</v>
      </c>
      <c r="AQ115" s="36">
        <f>'[14]A_Modello CP FINALE'!AS114</f>
        <v>0</v>
      </c>
      <c r="AR115" s="36">
        <f>'[14]A_Modello CP FINALE'!AT114</f>
        <v>990.8</v>
      </c>
      <c r="AS115" s="36">
        <f>'[14]A_Modello CP FINALE'!AU114</f>
        <v>1271.93</v>
      </c>
      <c r="AT115" s="36">
        <f>'[14]A_Modello CP FINALE'!AV114</f>
        <v>33355.56</v>
      </c>
      <c r="AU115" s="36">
        <f>'[14]A_Modello CP FINALE'!AW114</f>
        <v>21431.919999999998</v>
      </c>
      <c r="AV115" s="36">
        <f>'[14]A_Modello CP FINALE'!AX114</f>
        <v>277.44</v>
      </c>
      <c r="AW115" s="36">
        <f>'[14]A_Modello CP FINALE'!AY114</f>
        <v>880.08</v>
      </c>
      <c r="AX115" s="36">
        <f>'[14]A_Modello CP FINALE'!AZ114</f>
        <v>0</v>
      </c>
      <c r="AY115" s="36">
        <f>'[14]A_Modello CP FINALE'!BA114</f>
        <v>0</v>
      </c>
      <c r="AZ115" s="59">
        <f t="shared" si="93"/>
        <v>58936.58</v>
      </c>
      <c r="BA115" s="69">
        <f t="shared" si="116"/>
        <v>3795.54</v>
      </c>
      <c r="BB115" s="36">
        <f>'[14]A_Modello CP FINALE'!BC114</f>
        <v>3795.54</v>
      </c>
      <c r="BC115" s="36">
        <f>'[14]A_Modello CP FINALE'!BE114</f>
        <v>0</v>
      </c>
      <c r="BD115" s="36">
        <f>'[14]A_Modello CP FINALE'!BF114</f>
        <v>2162.2199999999998</v>
      </c>
      <c r="BE115" s="36">
        <f>'[14]A_Modello CP FINALE'!BG114</f>
        <v>1998.02</v>
      </c>
      <c r="BF115" s="36">
        <f>'[14]A_Modello CP FINALE'!BH114</f>
        <v>2168.33</v>
      </c>
      <c r="BG115" s="36">
        <f>'[14]A_Modello CP FINALE'!BI114</f>
        <v>1789</v>
      </c>
      <c r="BH115" s="36">
        <f>'[14]A_Modello CP FINALE'!BJ114</f>
        <v>1904.44</v>
      </c>
      <c r="BI115" s="36">
        <f>'[14]A_Modello CP FINALE'!BK114</f>
        <v>1399.65</v>
      </c>
      <c r="BJ115" s="36">
        <f>'[14]A_Modello CP FINALE'!BL114</f>
        <v>0</v>
      </c>
      <c r="BK115" s="70">
        <f t="shared" si="117"/>
        <v>15217.2</v>
      </c>
      <c r="BL115" s="48"/>
      <c r="BM115" s="48"/>
      <c r="BN115" s="48"/>
      <c r="BO115" s="48"/>
      <c r="BP115" s="48"/>
    </row>
    <row r="116" spans="1:68" ht="20.45" customHeight="1" x14ac:dyDescent="0.2">
      <c r="A116" s="130"/>
      <c r="B116" s="34" t="s">
        <v>426</v>
      </c>
      <c r="C116" s="35" t="s">
        <v>427</v>
      </c>
      <c r="D116" s="35" t="s">
        <v>428</v>
      </c>
      <c r="E116" s="36">
        <f>'[14]A_Modello CP FINALE'!G115</f>
        <v>434887.97</v>
      </c>
      <c r="F116" s="36">
        <f>'[14]A_Modello CP FINALE'!H115</f>
        <v>0</v>
      </c>
      <c r="G116" s="36">
        <f>'[14]A_Modello CP FINALE'!I115</f>
        <v>196164.09</v>
      </c>
      <c r="H116" s="45"/>
      <c r="I116" s="36">
        <f>'[14]A_Modello CP FINALE'!K115</f>
        <v>1546494.71</v>
      </c>
      <c r="J116" s="38">
        <f t="shared" si="95"/>
        <v>2177546.77</v>
      </c>
      <c r="K116" s="61"/>
      <c r="L116" s="36">
        <f>'[14]A_Modello CP FINALE'!N115</f>
        <v>4308872.3600000003</v>
      </c>
      <c r="M116" s="61"/>
      <c r="N116" s="36">
        <f>'[14]A_Modello CP FINALE'!P115</f>
        <v>3998650.0500000003</v>
      </c>
      <c r="O116" s="61"/>
      <c r="P116" s="36">
        <f>'[14]A_Modello CP FINALE'!R115</f>
        <v>0</v>
      </c>
      <c r="Q116" s="61"/>
      <c r="R116" s="40">
        <f t="shared" si="96"/>
        <v>10485069.180000002</v>
      </c>
      <c r="S116" s="61"/>
      <c r="T116" s="41">
        <f t="shared" si="97"/>
        <v>2177546.77</v>
      </c>
      <c r="U116" s="36">
        <f>'[14]A_Modello CP FINALE'!W115</f>
        <v>2271213.4700000002</v>
      </c>
      <c r="V116" s="41">
        <f t="shared" si="98"/>
        <v>4448760.24</v>
      </c>
      <c r="W116" s="42">
        <f t="shared" si="99"/>
        <v>4308872.3600000003</v>
      </c>
      <c r="X116" s="36">
        <f>'[14]A_Modello CP FINALE'!Z115</f>
        <v>1727436.58</v>
      </c>
      <c r="Y116" s="42">
        <f t="shared" si="100"/>
        <v>6036308.9400000004</v>
      </c>
      <c r="Z116" s="61"/>
      <c r="AA116" s="43">
        <f t="shared" si="132"/>
        <v>1974566.2199999997</v>
      </c>
      <c r="AB116" s="43">
        <f t="shared" si="133"/>
        <v>1966461.17</v>
      </c>
      <c r="AC116" s="43">
        <f t="shared" si="134"/>
        <v>507732.85000000009</v>
      </c>
      <c r="AD116" s="36">
        <f>'[14]A_Modello CP FINALE'!AF115</f>
        <v>0</v>
      </c>
      <c r="AE116" s="8"/>
      <c r="AF116" s="36">
        <f>'[14]A_Modello CP FINALE'!AH115</f>
        <v>395097.75</v>
      </c>
      <c r="AG116" s="36">
        <f>'[14]A_Modello CP FINALE'!AI115</f>
        <v>1442437.64</v>
      </c>
      <c r="AH116" s="36">
        <f>'[14]A_Modello CP FINALE'!AJ115</f>
        <v>23014.19</v>
      </c>
      <c r="AI116" s="36">
        <f>'[14]A_Modello CP FINALE'!AK115</f>
        <v>114016.64</v>
      </c>
      <c r="AJ116" s="36">
        <f>'[14]A_Modello CP FINALE'!AL115</f>
        <v>0</v>
      </c>
      <c r="AK116" s="36">
        <f>'[14]A_Modello CP FINALE'!AM115</f>
        <v>0</v>
      </c>
      <c r="AL116" s="36">
        <f>'[14]A_Modello CP FINALE'!AN115</f>
        <v>0</v>
      </c>
      <c r="AM116" s="43">
        <f t="shared" si="135"/>
        <v>1974566.2199999997</v>
      </c>
      <c r="AN116" s="36">
        <f>'[14]A_Modello CP FINALE'!AP115</f>
        <v>24319.019999999997</v>
      </c>
      <c r="AO116" s="36">
        <f>'[14]A_Modello CP FINALE'!AQ115</f>
        <v>0</v>
      </c>
      <c r="AP116" s="36">
        <f>'[14]A_Modello CP FINALE'!AR115</f>
        <v>0</v>
      </c>
      <c r="AQ116" s="36">
        <f>'[14]A_Modello CP FINALE'!AS115</f>
        <v>0</v>
      </c>
      <c r="AR116" s="36">
        <f>'[14]A_Modello CP FINALE'!AT115</f>
        <v>33058.769999999997</v>
      </c>
      <c r="AS116" s="36">
        <f>'[14]A_Modello CP FINALE'!AU115</f>
        <v>42438.99</v>
      </c>
      <c r="AT116" s="36">
        <f>'[14]A_Modello CP FINALE'!AV115</f>
        <v>1112931.94</v>
      </c>
      <c r="AU116" s="36">
        <f>'[14]A_Modello CP FINALE'!AW115</f>
        <v>715091.21</v>
      </c>
      <c r="AV116" s="36">
        <f>'[14]A_Modello CP FINALE'!AX115</f>
        <v>9256.9</v>
      </c>
      <c r="AW116" s="36">
        <f>'[14]A_Modello CP FINALE'!AY115</f>
        <v>29364.34</v>
      </c>
      <c r="AX116" s="36">
        <f>'[14]A_Modello CP FINALE'!AZ115</f>
        <v>0</v>
      </c>
      <c r="AY116" s="36">
        <f>'[14]A_Modello CP FINALE'!BA115</f>
        <v>0</v>
      </c>
      <c r="AZ116" s="59">
        <f t="shared" si="93"/>
        <v>1966461.17</v>
      </c>
      <c r="BA116" s="69">
        <f t="shared" si="116"/>
        <v>126641.06</v>
      </c>
      <c r="BB116" s="36">
        <f>'[14]A_Modello CP FINALE'!BC115</f>
        <v>126641.06</v>
      </c>
      <c r="BC116" s="36">
        <f>'[14]A_Modello CP FINALE'!BE115</f>
        <v>0</v>
      </c>
      <c r="BD116" s="36">
        <f>'[14]A_Modello CP FINALE'!BF115</f>
        <v>72144.009999999995</v>
      </c>
      <c r="BE116" s="36">
        <f>'[14]A_Modello CP FINALE'!BG115</f>
        <v>66665.509999999995</v>
      </c>
      <c r="BF116" s="36">
        <f>'[14]A_Modello CP FINALE'!BH115</f>
        <v>72347.72</v>
      </c>
      <c r="BG116" s="36">
        <f>'[14]A_Modello CP FINALE'!BI115</f>
        <v>59691.41</v>
      </c>
      <c r="BH116" s="36">
        <f>'[14]A_Modello CP FINALE'!BJ115</f>
        <v>63542.91</v>
      </c>
      <c r="BI116" s="36">
        <f>'[14]A_Modello CP FINALE'!BK115</f>
        <v>46700.23</v>
      </c>
      <c r="BJ116" s="36">
        <f>'[14]A_Modello CP FINALE'!BL115</f>
        <v>0</v>
      </c>
      <c r="BK116" s="70">
        <f t="shared" si="117"/>
        <v>507732.85000000009</v>
      </c>
      <c r="BL116" s="48"/>
      <c r="BM116" s="48"/>
      <c r="BN116" s="48"/>
      <c r="BO116" s="48"/>
      <c r="BP116" s="48"/>
    </row>
    <row r="117" spans="1:68" ht="33.75" x14ac:dyDescent="0.2">
      <c r="A117" s="130"/>
      <c r="B117" s="34" t="s">
        <v>429</v>
      </c>
      <c r="C117" s="35" t="s">
        <v>430</v>
      </c>
      <c r="D117" s="35" t="s">
        <v>431</v>
      </c>
      <c r="E117" s="36">
        <f>'[14]A_Modello CP FINALE'!G116</f>
        <v>28546.36</v>
      </c>
      <c r="F117" s="36">
        <f>'[14]A_Modello CP FINALE'!H116</f>
        <v>0</v>
      </c>
      <c r="G117" s="36">
        <f>'[14]A_Modello CP FINALE'!I116</f>
        <v>21546.38</v>
      </c>
      <c r="H117" s="45"/>
      <c r="I117" s="36">
        <f>'[14]A_Modello CP FINALE'!K116</f>
        <v>3110.63</v>
      </c>
      <c r="J117" s="38">
        <f t="shared" si="95"/>
        <v>53203.37</v>
      </c>
      <c r="K117" s="61"/>
      <c r="L117" s="36">
        <f>'[14]A_Modello CP FINALE'!N116</f>
        <v>33770.160000000003</v>
      </c>
      <c r="M117" s="61"/>
      <c r="N117" s="36">
        <f>'[14]A_Modello CP FINALE'!P116</f>
        <v>574320.17000000004</v>
      </c>
      <c r="O117" s="61"/>
      <c r="P117" s="36">
        <f>'[14]A_Modello CP FINALE'!R116</f>
        <v>223455.82</v>
      </c>
      <c r="Q117" s="61"/>
      <c r="R117" s="40">
        <f t="shared" si="96"/>
        <v>884749.52</v>
      </c>
      <c r="S117" s="61"/>
      <c r="T117" s="41">
        <f t="shared" si="97"/>
        <v>53203.37</v>
      </c>
      <c r="U117" s="36">
        <f>'[14]A_Modello CP FINALE'!W116</f>
        <v>326211.02</v>
      </c>
      <c r="V117" s="41">
        <f t="shared" si="98"/>
        <v>379414.39</v>
      </c>
      <c r="W117" s="42">
        <f t="shared" si="99"/>
        <v>33770.160000000003</v>
      </c>
      <c r="X117" s="36">
        <f>'[14]A_Modello CP FINALE'!Z116</f>
        <v>248109.15</v>
      </c>
      <c r="Y117" s="42">
        <f t="shared" si="100"/>
        <v>281879.31</v>
      </c>
      <c r="Z117" s="61"/>
      <c r="AA117" s="43">
        <f t="shared" si="132"/>
        <v>154550.18</v>
      </c>
      <c r="AB117" s="43">
        <f t="shared" si="133"/>
        <v>212630.23</v>
      </c>
      <c r="AC117" s="43">
        <f t="shared" si="134"/>
        <v>12233.98</v>
      </c>
      <c r="AD117" s="36">
        <f>'[14]A_Modello CP FINALE'!AF116</f>
        <v>0</v>
      </c>
      <c r="AE117" s="8"/>
      <c r="AF117" s="36">
        <f>'[14]A_Modello CP FINALE'!AH116</f>
        <v>7624.9299999999994</v>
      </c>
      <c r="AG117" s="36">
        <f>'[14]A_Modello CP FINALE'!AI116</f>
        <v>120968.96000000001</v>
      </c>
      <c r="AH117" s="36">
        <f>'[14]A_Modello CP FINALE'!AJ116</f>
        <v>20789.96</v>
      </c>
      <c r="AI117" s="36">
        <f>'[14]A_Modello CP FINALE'!AK116</f>
        <v>4621.8599999999997</v>
      </c>
      <c r="AJ117" s="36">
        <f>'[14]A_Modello CP FINALE'!AL116</f>
        <v>544.47</v>
      </c>
      <c r="AK117" s="36">
        <f>'[14]A_Modello CP FINALE'!AM116</f>
        <v>0</v>
      </c>
      <c r="AL117" s="36">
        <f>'[14]A_Modello CP FINALE'!AN116</f>
        <v>0</v>
      </c>
      <c r="AM117" s="43">
        <f t="shared" si="135"/>
        <v>154550.18</v>
      </c>
      <c r="AN117" s="36">
        <f>'[14]A_Modello CP FINALE'!AP116</f>
        <v>21390.58</v>
      </c>
      <c r="AO117" s="36">
        <f>'[14]A_Modello CP FINALE'!AQ116</f>
        <v>786.02</v>
      </c>
      <c r="AP117" s="36">
        <f>'[14]A_Modello CP FINALE'!AR116</f>
        <v>0</v>
      </c>
      <c r="AQ117" s="36">
        <f>'[14]A_Modello CP FINALE'!AS116</f>
        <v>0</v>
      </c>
      <c r="AR117" s="36">
        <f>'[14]A_Modello CP FINALE'!AT116</f>
        <v>74616.94</v>
      </c>
      <c r="AS117" s="36">
        <f>'[14]A_Modello CP FINALE'!AU116</f>
        <v>10695.28</v>
      </c>
      <c r="AT117" s="36">
        <f>'[14]A_Modello CP FINALE'!AV116</f>
        <v>55835.62</v>
      </c>
      <c r="AU117" s="36">
        <f>'[14]A_Modello CP FINALE'!AW116</f>
        <v>31815.75</v>
      </c>
      <c r="AV117" s="36">
        <f>'[14]A_Modello CP FINALE'!AX116</f>
        <v>7859.03</v>
      </c>
      <c r="AW117" s="36">
        <f>'[14]A_Modello CP FINALE'!AY116</f>
        <v>9492.01</v>
      </c>
      <c r="AX117" s="36">
        <f>'[14]A_Modello CP FINALE'!AZ116</f>
        <v>139</v>
      </c>
      <c r="AY117" s="36">
        <f>'[14]A_Modello CP FINALE'!BA116</f>
        <v>0</v>
      </c>
      <c r="AZ117" s="59">
        <f t="shared" si="93"/>
        <v>212630.23</v>
      </c>
      <c r="BA117" s="69">
        <f t="shared" si="116"/>
        <v>4553.8500000000004</v>
      </c>
      <c r="BB117" s="36">
        <f>'[14]A_Modello CP FINALE'!BC116</f>
        <v>4553.8500000000004</v>
      </c>
      <c r="BC117" s="36">
        <f>'[14]A_Modello CP FINALE'!BE116</f>
        <v>0</v>
      </c>
      <c r="BD117" s="36">
        <f>'[14]A_Modello CP FINALE'!BF116</f>
        <v>1281.08</v>
      </c>
      <c r="BE117" s="36">
        <f>'[14]A_Modello CP FINALE'!BG116</f>
        <v>1168.8900000000001</v>
      </c>
      <c r="BF117" s="36">
        <f>'[14]A_Modello CP FINALE'!BH116</f>
        <v>1337.29</v>
      </c>
      <c r="BG117" s="36">
        <f>'[14]A_Modello CP FINALE'!BI116</f>
        <v>1044.96</v>
      </c>
      <c r="BH117" s="36">
        <f>'[14]A_Modello CP FINALE'!BJ116</f>
        <v>1182.25</v>
      </c>
      <c r="BI117" s="36">
        <f>'[14]A_Modello CP FINALE'!BK116</f>
        <v>1014.93</v>
      </c>
      <c r="BJ117" s="36">
        <f>'[14]A_Modello CP FINALE'!BL116</f>
        <v>650.73</v>
      </c>
      <c r="BK117" s="70">
        <f t="shared" si="117"/>
        <v>12233.98</v>
      </c>
      <c r="BL117" s="48"/>
      <c r="BM117" s="48"/>
      <c r="BN117" s="48"/>
      <c r="BO117" s="48"/>
      <c r="BP117" s="48"/>
    </row>
    <row r="118" spans="1:68" ht="22.5" x14ac:dyDescent="0.2">
      <c r="A118" s="130"/>
      <c r="B118" s="34" t="s">
        <v>432</v>
      </c>
      <c r="C118" s="35" t="s">
        <v>433</v>
      </c>
      <c r="D118" s="35" t="s">
        <v>434</v>
      </c>
      <c r="E118" s="36">
        <f>'[14]A_Modello CP FINALE'!G117</f>
        <v>154953.1</v>
      </c>
      <c r="F118" s="36">
        <f>'[14]A_Modello CP FINALE'!H117</f>
        <v>0</v>
      </c>
      <c r="G118" s="36">
        <f>'[14]A_Modello CP FINALE'!I117</f>
        <v>3208.07</v>
      </c>
      <c r="H118" s="45"/>
      <c r="I118" s="36">
        <f>'[14]A_Modello CP FINALE'!K117</f>
        <v>63143.839999999997</v>
      </c>
      <c r="J118" s="38">
        <f t="shared" si="95"/>
        <v>221305.01</v>
      </c>
      <c r="K118" s="61"/>
      <c r="L118" s="36">
        <f>'[14]A_Modello CP FINALE'!N117</f>
        <v>134428.07</v>
      </c>
      <c r="M118" s="61"/>
      <c r="N118" s="36">
        <f>'[14]A_Modello CP FINALE'!P117</f>
        <v>386151</v>
      </c>
      <c r="O118" s="61"/>
      <c r="P118" s="36">
        <f>'[14]A_Modello CP FINALE'!R117</f>
        <v>0</v>
      </c>
      <c r="Q118" s="61"/>
      <c r="R118" s="40">
        <f t="shared" si="96"/>
        <v>741884.08000000007</v>
      </c>
      <c r="S118" s="61"/>
      <c r="T118" s="41">
        <f t="shared" si="97"/>
        <v>221305.01</v>
      </c>
      <c r="U118" s="36">
        <f>'[14]A_Modello CP FINALE'!W117</f>
        <v>219331.86</v>
      </c>
      <c r="V118" s="41">
        <f t="shared" si="98"/>
        <v>440636.87</v>
      </c>
      <c r="W118" s="42">
        <f t="shared" si="99"/>
        <v>134428.07</v>
      </c>
      <c r="X118" s="36">
        <f>'[14]A_Modello CP FINALE'!Z117</f>
        <v>166819.14000000001</v>
      </c>
      <c r="Y118" s="42">
        <f t="shared" si="100"/>
        <v>301247.21000000002</v>
      </c>
      <c r="Z118" s="61"/>
      <c r="AA118" s="43">
        <f t="shared" si="132"/>
        <v>195575.08</v>
      </c>
      <c r="AB118" s="43">
        <f t="shared" si="133"/>
        <v>194772.31</v>
      </c>
      <c r="AC118" s="43">
        <f t="shared" si="134"/>
        <v>50289.479999999996</v>
      </c>
      <c r="AD118" s="36">
        <f>'[14]A_Modello CP FINALE'!AF117</f>
        <v>0</v>
      </c>
      <c r="AE118" s="8"/>
      <c r="AF118" s="36">
        <f>'[14]A_Modello CP FINALE'!AH117</f>
        <v>39133.279999999999</v>
      </c>
      <c r="AG118" s="36">
        <f>'[14]A_Modello CP FINALE'!AI117</f>
        <v>142869.29</v>
      </c>
      <c r="AH118" s="36">
        <f>'[14]A_Modello CP FINALE'!AJ117</f>
        <v>2279.4899999999998</v>
      </c>
      <c r="AI118" s="36">
        <f>'[14]A_Modello CP FINALE'!AK117</f>
        <v>11293.02</v>
      </c>
      <c r="AJ118" s="36">
        <f>'[14]A_Modello CP FINALE'!AL117</f>
        <v>0</v>
      </c>
      <c r="AK118" s="36">
        <f>'[14]A_Modello CP FINALE'!AM117</f>
        <v>0</v>
      </c>
      <c r="AL118" s="36">
        <f>'[14]A_Modello CP FINALE'!AN117</f>
        <v>0</v>
      </c>
      <c r="AM118" s="43">
        <f t="shared" si="135"/>
        <v>195575.08</v>
      </c>
      <c r="AN118" s="36">
        <f>'[14]A_Modello CP FINALE'!AP117</f>
        <v>2408.73</v>
      </c>
      <c r="AO118" s="36">
        <f>'[14]A_Modello CP FINALE'!AQ117</f>
        <v>0</v>
      </c>
      <c r="AP118" s="36">
        <f>'[14]A_Modello CP FINALE'!AR117</f>
        <v>0</v>
      </c>
      <c r="AQ118" s="36">
        <f>'[14]A_Modello CP FINALE'!AS117</f>
        <v>0</v>
      </c>
      <c r="AR118" s="36">
        <f>'[14]A_Modello CP FINALE'!AT117</f>
        <v>3274.38</v>
      </c>
      <c r="AS118" s="36">
        <f>'[14]A_Modello CP FINALE'!AU117</f>
        <v>4203.46</v>
      </c>
      <c r="AT118" s="36">
        <f>'[14]A_Modello CP FINALE'!AV117</f>
        <v>110232.7</v>
      </c>
      <c r="AU118" s="36">
        <f>'[14]A_Modello CP FINALE'!AW117</f>
        <v>70827.72</v>
      </c>
      <c r="AV118" s="36">
        <f>'[14]A_Modello CP FINALE'!AX117</f>
        <v>916.87</v>
      </c>
      <c r="AW118" s="36">
        <f>'[14]A_Modello CP FINALE'!AY117</f>
        <v>2908.45</v>
      </c>
      <c r="AX118" s="36">
        <f>'[14]A_Modello CP FINALE'!AZ117</f>
        <v>0</v>
      </c>
      <c r="AY118" s="36">
        <f>'[14]A_Modello CP FINALE'!BA117</f>
        <v>0</v>
      </c>
      <c r="AZ118" s="59">
        <f t="shared" si="93"/>
        <v>194772.31</v>
      </c>
      <c r="BA118" s="69">
        <f t="shared" si="116"/>
        <v>12543.44</v>
      </c>
      <c r="BB118" s="36">
        <f>'[14]A_Modello CP FINALE'!BC117</f>
        <v>12543.44</v>
      </c>
      <c r="BC118" s="36">
        <f>'[14]A_Modello CP FINALE'!BE117</f>
        <v>0</v>
      </c>
      <c r="BD118" s="36">
        <f>'[14]A_Modello CP FINALE'!BF117</f>
        <v>7145.66</v>
      </c>
      <c r="BE118" s="36">
        <f>'[14]A_Modello CP FINALE'!BG117</f>
        <v>6603.03</v>
      </c>
      <c r="BF118" s="36">
        <f>'[14]A_Modello CP FINALE'!BH117</f>
        <v>7165.83</v>
      </c>
      <c r="BG118" s="36">
        <f>'[14]A_Modello CP FINALE'!BI117</f>
        <v>5912.26</v>
      </c>
      <c r="BH118" s="36">
        <f>'[14]A_Modello CP FINALE'!BJ117</f>
        <v>6293.74</v>
      </c>
      <c r="BI118" s="36">
        <f>'[14]A_Modello CP FINALE'!BK117</f>
        <v>4625.5200000000004</v>
      </c>
      <c r="BJ118" s="36">
        <f>'[14]A_Modello CP FINALE'!BL117</f>
        <v>0</v>
      </c>
      <c r="BK118" s="70">
        <f t="shared" si="117"/>
        <v>50289.479999999996</v>
      </c>
      <c r="BL118" s="48"/>
      <c r="BM118" s="48"/>
      <c r="BN118" s="48"/>
      <c r="BO118" s="48"/>
      <c r="BP118" s="48"/>
    </row>
    <row r="119" spans="1:68" x14ac:dyDescent="0.2">
      <c r="A119" s="130"/>
      <c r="B119" s="34" t="s">
        <v>435</v>
      </c>
      <c r="C119" s="35" t="s">
        <v>436</v>
      </c>
      <c r="D119" s="35" t="s">
        <v>437</v>
      </c>
      <c r="E119" s="36">
        <f>'[14]A_Modello CP FINALE'!G118</f>
        <v>0</v>
      </c>
      <c r="F119" s="36">
        <f>'[14]A_Modello CP FINALE'!H118</f>
        <v>0</v>
      </c>
      <c r="G119" s="36">
        <f>'[14]A_Modello CP FINALE'!I118</f>
        <v>0</v>
      </c>
      <c r="H119" s="45"/>
      <c r="I119" s="36">
        <f>'[14]A_Modello CP FINALE'!K118</f>
        <v>0</v>
      </c>
      <c r="J119" s="38">
        <f t="shared" si="95"/>
        <v>0</v>
      </c>
      <c r="K119" s="61"/>
      <c r="L119" s="36">
        <f>'[14]A_Modello CP FINALE'!N118</f>
        <v>0</v>
      </c>
      <c r="M119" s="61"/>
      <c r="N119" s="36">
        <f>'[14]A_Modello CP FINALE'!P118</f>
        <v>0</v>
      </c>
      <c r="O119" s="61"/>
      <c r="P119" s="36">
        <f>'[14]A_Modello CP FINALE'!R118</f>
        <v>0</v>
      </c>
      <c r="Q119" s="61"/>
      <c r="R119" s="40">
        <f t="shared" si="96"/>
        <v>0</v>
      </c>
      <c r="S119" s="61"/>
      <c r="T119" s="41">
        <f t="shared" si="97"/>
        <v>0</v>
      </c>
      <c r="U119" s="36">
        <f>'[14]A_Modello CP FINALE'!W118</f>
        <v>0</v>
      </c>
      <c r="V119" s="41">
        <f t="shared" si="98"/>
        <v>0</v>
      </c>
      <c r="W119" s="42">
        <f t="shared" si="99"/>
        <v>0</v>
      </c>
      <c r="X119" s="36">
        <f>'[14]A_Modello CP FINALE'!Z118</f>
        <v>0</v>
      </c>
      <c r="Y119" s="42">
        <f t="shared" si="100"/>
        <v>0</v>
      </c>
      <c r="Z119" s="61"/>
      <c r="AA119" s="43">
        <f t="shared" si="132"/>
        <v>0</v>
      </c>
      <c r="AB119" s="43">
        <f t="shared" si="133"/>
        <v>0</v>
      </c>
      <c r="AC119" s="43">
        <f t="shared" si="134"/>
        <v>0</v>
      </c>
      <c r="AD119" s="36">
        <f>'[14]A_Modello CP FINALE'!AF118</f>
        <v>0</v>
      </c>
      <c r="AE119" s="8"/>
      <c r="AF119" s="36">
        <f>'[14]A_Modello CP FINALE'!AH118</f>
        <v>0</v>
      </c>
      <c r="AG119" s="36">
        <f>'[14]A_Modello CP FINALE'!AI118</f>
        <v>0</v>
      </c>
      <c r="AH119" s="36">
        <f>'[14]A_Modello CP FINALE'!AJ118</f>
        <v>0</v>
      </c>
      <c r="AI119" s="36">
        <f>'[14]A_Modello CP FINALE'!AK118</f>
        <v>0</v>
      </c>
      <c r="AJ119" s="36">
        <f>'[14]A_Modello CP FINALE'!AL118</f>
        <v>0</v>
      </c>
      <c r="AK119" s="36">
        <f>'[14]A_Modello CP FINALE'!AM118</f>
        <v>0</v>
      </c>
      <c r="AL119" s="36">
        <f>'[14]A_Modello CP FINALE'!AN118</f>
        <v>0</v>
      </c>
      <c r="AM119" s="43">
        <f t="shared" si="135"/>
        <v>0</v>
      </c>
      <c r="AN119" s="36">
        <f>'[14]A_Modello CP FINALE'!AP118</f>
        <v>0</v>
      </c>
      <c r="AO119" s="36">
        <f>'[14]A_Modello CP FINALE'!AQ118</f>
        <v>0</v>
      </c>
      <c r="AP119" s="36">
        <f>'[14]A_Modello CP FINALE'!AR118</f>
        <v>0</v>
      </c>
      <c r="AQ119" s="36">
        <f>'[14]A_Modello CP FINALE'!AS118</f>
        <v>0</v>
      </c>
      <c r="AR119" s="36">
        <f>'[14]A_Modello CP FINALE'!AT118</f>
        <v>0</v>
      </c>
      <c r="AS119" s="36">
        <f>'[14]A_Modello CP FINALE'!AU118</f>
        <v>0</v>
      </c>
      <c r="AT119" s="36">
        <f>'[14]A_Modello CP FINALE'!AV118</f>
        <v>0</v>
      </c>
      <c r="AU119" s="36">
        <f>'[14]A_Modello CP FINALE'!AW118</f>
        <v>0</v>
      </c>
      <c r="AV119" s="36">
        <f>'[14]A_Modello CP FINALE'!AX118</f>
        <v>0</v>
      </c>
      <c r="AW119" s="36">
        <f>'[14]A_Modello CP FINALE'!AY118</f>
        <v>0</v>
      </c>
      <c r="AX119" s="36">
        <f>'[14]A_Modello CP FINALE'!AZ118</f>
        <v>0</v>
      </c>
      <c r="AY119" s="36">
        <f>'[14]A_Modello CP FINALE'!BA118</f>
        <v>0</v>
      </c>
      <c r="AZ119" s="59">
        <f t="shared" si="93"/>
        <v>0</v>
      </c>
      <c r="BA119" s="69">
        <f t="shared" si="116"/>
        <v>0</v>
      </c>
      <c r="BB119" s="36">
        <f>'[14]A_Modello CP FINALE'!BC118</f>
        <v>0</v>
      </c>
      <c r="BC119" s="36">
        <f>'[14]A_Modello CP FINALE'!BE118</f>
        <v>0</v>
      </c>
      <c r="BD119" s="36">
        <f>'[14]A_Modello CP FINALE'!BF118</f>
        <v>0</v>
      </c>
      <c r="BE119" s="36">
        <f>'[14]A_Modello CP FINALE'!BG118</f>
        <v>0</v>
      </c>
      <c r="BF119" s="36">
        <f>'[14]A_Modello CP FINALE'!BH118</f>
        <v>0</v>
      </c>
      <c r="BG119" s="36">
        <f>'[14]A_Modello CP FINALE'!BI118</f>
        <v>0</v>
      </c>
      <c r="BH119" s="36">
        <f>'[14]A_Modello CP FINALE'!BJ118</f>
        <v>0</v>
      </c>
      <c r="BI119" s="36">
        <f>'[14]A_Modello CP FINALE'!BK118</f>
        <v>0</v>
      </c>
      <c r="BJ119" s="36">
        <f>'[14]A_Modello CP FINALE'!BL118</f>
        <v>0</v>
      </c>
      <c r="BK119" s="70">
        <f t="shared" si="117"/>
        <v>0</v>
      </c>
      <c r="BL119" s="48"/>
      <c r="BM119" s="48"/>
      <c r="BN119" s="48"/>
      <c r="BO119" s="48"/>
      <c r="BP119" s="48"/>
    </row>
    <row r="120" spans="1:68" x14ac:dyDescent="0.2">
      <c r="A120" s="130"/>
      <c r="B120" s="34" t="s">
        <v>438</v>
      </c>
      <c r="C120" s="35" t="s">
        <v>439</v>
      </c>
      <c r="D120" s="35" t="s">
        <v>440</v>
      </c>
      <c r="E120" s="36">
        <f>'[14]A_Modello CP FINALE'!G119</f>
        <v>0</v>
      </c>
      <c r="F120" s="36">
        <f>'[14]A_Modello CP FINALE'!H119</f>
        <v>0</v>
      </c>
      <c r="G120" s="36">
        <f>'[14]A_Modello CP FINALE'!I119</f>
        <v>0</v>
      </c>
      <c r="H120" s="45"/>
      <c r="I120" s="36">
        <f>'[14]A_Modello CP FINALE'!K119</f>
        <v>0</v>
      </c>
      <c r="J120" s="38">
        <f t="shared" si="95"/>
        <v>0</v>
      </c>
      <c r="K120" s="61"/>
      <c r="L120" s="36">
        <f>'[14]A_Modello CP FINALE'!N119</f>
        <v>0</v>
      </c>
      <c r="M120" s="61"/>
      <c r="N120" s="36">
        <f>'[14]A_Modello CP FINALE'!P119</f>
        <v>0</v>
      </c>
      <c r="O120" s="61"/>
      <c r="P120" s="36">
        <f>'[14]A_Modello CP FINALE'!R119</f>
        <v>0</v>
      </c>
      <c r="Q120" s="61"/>
      <c r="R120" s="40">
        <f t="shared" si="96"/>
        <v>0</v>
      </c>
      <c r="S120" s="61"/>
      <c r="T120" s="41">
        <f t="shared" si="97"/>
        <v>0</v>
      </c>
      <c r="U120" s="36">
        <f>'[14]A_Modello CP FINALE'!W119</f>
        <v>0</v>
      </c>
      <c r="V120" s="41">
        <f t="shared" si="98"/>
        <v>0</v>
      </c>
      <c r="W120" s="42">
        <f t="shared" si="99"/>
        <v>0</v>
      </c>
      <c r="X120" s="36">
        <f>'[14]A_Modello CP FINALE'!Z119</f>
        <v>0</v>
      </c>
      <c r="Y120" s="42">
        <f t="shared" si="100"/>
        <v>0</v>
      </c>
      <c r="Z120" s="61"/>
      <c r="AA120" s="43">
        <f t="shared" si="132"/>
        <v>0</v>
      </c>
      <c r="AB120" s="43">
        <f t="shared" si="133"/>
        <v>0</v>
      </c>
      <c r="AC120" s="43">
        <f t="shared" si="134"/>
        <v>0</v>
      </c>
      <c r="AD120" s="36">
        <f>'[14]A_Modello CP FINALE'!AF119</f>
        <v>0</v>
      </c>
      <c r="AE120" s="8"/>
      <c r="AF120" s="36">
        <f>'[14]A_Modello CP FINALE'!AH119</f>
        <v>0</v>
      </c>
      <c r="AG120" s="36">
        <f>'[14]A_Modello CP FINALE'!AI119</f>
        <v>0</v>
      </c>
      <c r="AH120" s="36">
        <f>'[14]A_Modello CP FINALE'!AJ119</f>
        <v>0</v>
      </c>
      <c r="AI120" s="36">
        <f>'[14]A_Modello CP FINALE'!AK119</f>
        <v>0</v>
      </c>
      <c r="AJ120" s="36">
        <f>'[14]A_Modello CP FINALE'!AL119</f>
        <v>0</v>
      </c>
      <c r="AK120" s="36">
        <f>'[14]A_Modello CP FINALE'!AM119</f>
        <v>0</v>
      </c>
      <c r="AL120" s="36">
        <f>'[14]A_Modello CP FINALE'!AN119</f>
        <v>0</v>
      </c>
      <c r="AM120" s="43">
        <f t="shared" si="135"/>
        <v>0</v>
      </c>
      <c r="AN120" s="36">
        <f>'[14]A_Modello CP FINALE'!AP119</f>
        <v>0</v>
      </c>
      <c r="AO120" s="36">
        <f>'[14]A_Modello CP FINALE'!AQ119</f>
        <v>0</v>
      </c>
      <c r="AP120" s="36">
        <f>'[14]A_Modello CP FINALE'!AR119</f>
        <v>0</v>
      </c>
      <c r="AQ120" s="36">
        <f>'[14]A_Modello CP FINALE'!AS119</f>
        <v>0</v>
      </c>
      <c r="AR120" s="36">
        <f>'[14]A_Modello CP FINALE'!AT119</f>
        <v>0</v>
      </c>
      <c r="AS120" s="36">
        <f>'[14]A_Modello CP FINALE'!AU119</f>
        <v>0</v>
      </c>
      <c r="AT120" s="36">
        <f>'[14]A_Modello CP FINALE'!AV119</f>
        <v>0</v>
      </c>
      <c r="AU120" s="36">
        <f>'[14]A_Modello CP FINALE'!AW119</f>
        <v>0</v>
      </c>
      <c r="AV120" s="36">
        <f>'[14]A_Modello CP FINALE'!AX119</f>
        <v>0</v>
      </c>
      <c r="AW120" s="36">
        <f>'[14]A_Modello CP FINALE'!AY119</f>
        <v>0</v>
      </c>
      <c r="AX120" s="36">
        <f>'[14]A_Modello CP FINALE'!AZ119</f>
        <v>0</v>
      </c>
      <c r="AY120" s="36">
        <f>'[14]A_Modello CP FINALE'!BA119</f>
        <v>0</v>
      </c>
      <c r="AZ120" s="59">
        <f t="shared" si="93"/>
        <v>0</v>
      </c>
      <c r="BA120" s="69">
        <f t="shared" si="116"/>
        <v>0</v>
      </c>
      <c r="BB120" s="36">
        <f>'[14]A_Modello CP FINALE'!BC119</f>
        <v>0</v>
      </c>
      <c r="BC120" s="36">
        <f>'[14]A_Modello CP FINALE'!BE119</f>
        <v>0</v>
      </c>
      <c r="BD120" s="36">
        <f>'[14]A_Modello CP FINALE'!BF119</f>
        <v>0</v>
      </c>
      <c r="BE120" s="36">
        <f>'[14]A_Modello CP FINALE'!BG119</f>
        <v>0</v>
      </c>
      <c r="BF120" s="36">
        <f>'[14]A_Modello CP FINALE'!BH119</f>
        <v>0</v>
      </c>
      <c r="BG120" s="36">
        <f>'[14]A_Modello CP FINALE'!BI119</f>
        <v>0</v>
      </c>
      <c r="BH120" s="36">
        <f>'[14]A_Modello CP FINALE'!BJ119</f>
        <v>0</v>
      </c>
      <c r="BI120" s="36">
        <f>'[14]A_Modello CP FINALE'!BK119</f>
        <v>0</v>
      </c>
      <c r="BJ120" s="36">
        <f>'[14]A_Modello CP FINALE'!BL119</f>
        <v>0</v>
      </c>
      <c r="BK120" s="70">
        <f t="shared" si="117"/>
        <v>0</v>
      </c>
      <c r="BL120" s="48"/>
      <c r="BM120" s="48"/>
      <c r="BN120" s="48"/>
      <c r="BO120" s="48"/>
      <c r="BP120" s="48"/>
    </row>
    <row r="121" spans="1:68" x14ac:dyDescent="0.2">
      <c r="A121" s="130"/>
      <c r="B121" s="34" t="s">
        <v>441</v>
      </c>
      <c r="C121" s="35" t="s">
        <v>442</v>
      </c>
      <c r="D121" s="35" t="s">
        <v>443</v>
      </c>
      <c r="E121" s="36">
        <f>'[14]A_Modello CP FINALE'!G120</f>
        <v>0</v>
      </c>
      <c r="F121" s="36">
        <f>'[14]A_Modello CP FINALE'!H120</f>
        <v>0</v>
      </c>
      <c r="G121" s="36">
        <f>'[14]A_Modello CP FINALE'!I120</f>
        <v>0</v>
      </c>
      <c r="H121" s="45"/>
      <c r="I121" s="36">
        <f>'[14]A_Modello CP FINALE'!K120</f>
        <v>1047.6400000000001</v>
      </c>
      <c r="J121" s="38">
        <f t="shared" si="95"/>
        <v>1047.6400000000001</v>
      </c>
      <c r="K121" s="61"/>
      <c r="L121" s="36">
        <f>'[14]A_Modello CP FINALE'!N120</f>
        <v>0</v>
      </c>
      <c r="M121" s="61"/>
      <c r="N121" s="36">
        <f>'[14]A_Modello CP FINALE'!P120</f>
        <v>6634.25</v>
      </c>
      <c r="O121" s="61"/>
      <c r="P121" s="36">
        <f>'[14]A_Modello CP FINALE'!R120</f>
        <v>0</v>
      </c>
      <c r="Q121" s="61"/>
      <c r="R121" s="40">
        <f t="shared" si="96"/>
        <v>7681.89</v>
      </c>
      <c r="S121" s="61"/>
      <c r="T121" s="41">
        <f t="shared" si="97"/>
        <v>1047.6400000000001</v>
      </c>
      <c r="U121" s="36">
        <f>'[14]A_Modello CP FINALE'!W120</f>
        <v>3768.22</v>
      </c>
      <c r="V121" s="41">
        <f t="shared" si="98"/>
        <v>4815.8599999999997</v>
      </c>
      <c r="W121" s="42">
        <f t="shared" si="99"/>
        <v>0</v>
      </c>
      <c r="X121" s="36">
        <f>'[14]A_Modello CP FINALE'!Z120</f>
        <v>2866.03</v>
      </c>
      <c r="Y121" s="42">
        <f t="shared" si="100"/>
        <v>2866.03</v>
      </c>
      <c r="Z121" s="61"/>
      <c r="AA121" s="43">
        <f t="shared" si="132"/>
        <v>2137.5</v>
      </c>
      <c r="AB121" s="43">
        <f t="shared" si="133"/>
        <v>2128.73</v>
      </c>
      <c r="AC121" s="43">
        <f t="shared" si="134"/>
        <v>549.63</v>
      </c>
      <c r="AD121" s="36">
        <f>'[14]A_Modello CP FINALE'!AF120</f>
        <v>0</v>
      </c>
      <c r="AE121" s="8"/>
      <c r="AF121" s="36">
        <f>'[14]A_Modello CP FINALE'!AH120</f>
        <v>427.69</v>
      </c>
      <c r="AG121" s="36">
        <f>'[14]A_Modello CP FINALE'!AI120</f>
        <v>1561.47</v>
      </c>
      <c r="AH121" s="36">
        <f>'[14]A_Modello CP FINALE'!AJ120</f>
        <v>24.91</v>
      </c>
      <c r="AI121" s="36">
        <f>'[14]A_Modello CP FINALE'!AK120</f>
        <v>123.43</v>
      </c>
      <c r="AJ121" s="36">
        <f>'[14]A_Modello CP FINALE'!AL120</f>
        <v>0</v>
      </c>
      <c r="AK121" s="36">
        <f>'[14]A_Modello CP FINALE'!AM120</f>
        <v>0</v>
      </c>
      <c r="AL121" s="36">
        <f>'[14]A_Modello CP FINALE'!AN120</f>
        <v>0</v>
      </c>
      <c r="AM121" s="43">
        <f t="shared" si="135"/>
        <v>2137.5</v>
      </c>
      <c r="AN121" s="36">
        <f>'[14]A_Modello CP FINALE'!AP120</f>
        <v>26.319999999999997</v>
      </c>
      <c r="AO121" s="36">
        <f>'[14]A_Modello CP FINALE'!AQ120</f>
        <v>0</v>
      </c>
      <c r="AP121" s="36">
        <f>'[14]A_Modello CP FINALE'!AR120</f>
        <v>0</v>
      </c>
      <c r="AQ121" s="36">
        <f>'[14]A_Modello CP FINALE'!AS120</f>
        <v>0</v>
      </c>
      <c r="AR121" s="36">
        <f>'[14]A_Modello CP FINALE'!AT120</f>
        <v>35.79</v>
      </c>
      <c r="AS121" s="36">
        <f>'[14]A_Modello CP FINALE'!AU120</f>
        <v>45.94</v>
      </c>
      <c r="AT121" s="36">
        <f>'[14]A_Modello CP FINALE'!AV120</f>
        <v>1204.77</v>
      </c>
      <c r="AU121" s="36">
        <f>'[14]A_Modello CP FINALE'!AW120</f>
        <v>774.1</v>
      </c>
      <c r="AV121" s="36">
        <f>'[14]A_Modello CP FINALE'!AX120</f>
        <v>10.02</v>
      </c>
      <c r="AW121" s="36">
        <f>'[14]A_Modello CP FINALE'!AY120</f>
        <v>31.79</v>
      </c>
      <c r="AX121" s="36">
        <f>'[14]A_Modello CP FINALE'!AZ120</f>
        <v>0</v>
      </c>
      <c r="AY121" s="36">
        <f>'[14]A_Modello CP FINALE'!BA120</f>
        <v>0</v>
      </c>
      <c r="AZ121" s="59">
        <f t="shared" si="93"/>
        <v>2128.73</v>
      </c>
      <c r="BA121" s="69">
        <f t="shared" si="116"/>
        <v>137.08000000000001</v>
      </c>
      <c r="BB121" s="36">
        <f>'[14]A_Modello CP FINALE'!BC120</f>
        <v>137.08000000000001</v>
      </c>
      <c r="BC121" s="36">
        <f>'[14]A_Modello CP FINALE'!BE120</f>
        <v>0</v>
      </c>
      <c r="BD121" s="36">
        <f>'[14]A_Modello CP FINALE'!BF120</f>
        <v>78.099999999999994</v>
      </c>
      <c r="BE121" s="36">
        <f>'[14]A_Modello CP FINALE'!BG120</f>
        <v>72.17</v>
      </c>
      <c r="BF121" s="36">
        <f>'[14]A_Modello CP FINALE'!BH120</f>
        <v>78.319999999999993</v>
      </c>
      <c r="BG121" s="36">
        <f>'[14]A_Modello CP FINALE'!BI120</f>
        <v>64.62</v>
      </c>
      <c r="BH121" s="36">
        <f>'[14]A_Modello CP FINALE'!BJ120</f>
        <v>68.790000000000006</v>
      </c>
      <c r="BI121" s="36">
        <f>'[14]A_Modello CP FINALE'!BK120</f>
        <v>50.55</v>
      </c>
      <c r="BJ121" s="36">
        <f>'[14]A_Modello CP FINALE'!BL120</f>
        <v>0</v>
      </c>
      <c r="BK121" s="70">
        <f t="shared" si="117"/>
        <v>549.63</v>
      </c>
      <c r="BL121" s="48"/>
      <c r="BM121" s="48"/>
      <c r="BN121" s="48"/>
      <c r="BO121" s="48"/>
      <c r="BP121" s="48"/>
    </row>
    <row r="122" spans="1:68" ht="22.5" x14ac:dyDescent="0.2">
      <c r="A122" s="130"/>
      <c r="B122" s="34" t="s">
        <v>444</v>
      </c>
      <c r="C122" s="35" t="s">
        <v>445</v>
      </c>
      <c r="D122" s="35" t="s">
        <v>446</v>
      </c>
      <c r="E122" s="36">
        <f>'[14]A_Modello CP FINALE'!G121</f>
        <v>0</v>
      </c>
      <c r="F122" s="36">
        <f>'[14]A_Modello CP FINALE'!H121</f>
        <v>0</v>
      </c>
      <c r="G122" s="36">
        <f>'[14]A_Modello CP FINALE'!I121</f>
        <v>0</v>
      </c>
      <c r="H122" s="45"/>
      <c r="I122" s="36">
        <f>'[14]A_Modello CP FINALE'!K121</f>
        <v>0</v>
      </c>
      <c r="J122" s="38">
        <f t="shared" si="95"/>
        <v>0</v>
      </c>
      <c r="K122" s="61"/>
      <c r="L122" s="36">
        <f>'[14]A_Modello CP FINALE'!N121</f>
        <v>0</v>
      </c>
      <c r="M122" s="61"/>
      <c r="N122" s="36">
        <f>'[14]A_Modello CP FINALE'!P121</f>
        <v>0</v>
      </c>
      <c r="O122" s="61"/>
      <c r="P122" s="36">
        <f>'[14]A_Modello CP FINALE'!R121</f>
        <v>0</v>
      </c>
      <c r="Q122" s="61"/>
      <c r="R122" s="40">
        <f t="shared" si="96"/>
        <v>0</v>
      </c>
      <c r="S122" s="61"/>
      <c r="T122" s="41">
        <f t="shared" si="97"/>
        <v>0</v>
      </c>
      <c r="U122" s="36">
        <f>'[14]A_Modello CP FINALE'!W121</f>
        <v>0</v>
      </c>
      <c r="V122" s="41">
        <f t="shared" si="98"/>
        <v>0</v>
      </c>
      <c r="W122" s="42">
        <f t="shared" si="99"/>
        <v>0</v>
      </c>
      <c r="X122" s="36">
        <f>'[14]A_Modello CP FINALE'!Z121</f>
        <v>0</v>
      </c>
      <c r="Y122" s="42">
        <f t="shared" si="100"/>
        <v>0</v>
      </c>
      <c r="Z122" s="61"/>
      <c r="AA122" s="43">
        <f t="shared" si="132"/>
        <v>0</v>
      </c>
      <c r="AB122" s="43">
        <f t="shared" si="133"/>
        <v>0</v>
      </c>
      <c r="AC122" s="43">
        <f t="shared" si="134"/>
        <v>0</v>
      </c>
      <c r="AD122" s="36">
        <f>'[14]A_Modello CP FINALE'!AF121</f>
        <v>0</v>
      </c>
      <c r="AE122" s="8"/>
      <c r="AF122" s="36">
        <f>'[14]A_Modello CP FINALE'!AH121</f>
        <v>0</v>
      </c>
      <c r="AG122" s="36">
        <f>'[14]A_Modello CP FINALE'!AI121</f>
        <v>0</v>
      </c>
      <c r="AH122" s="36">
        <f>'[14]A_Modello CP FINALE'!AJ121</f>
        <v>0</v>
      </c>
      <c r="AI122" s="36">
        <f>'[14]A_Modello CP FINALE'!AK121</f>
        <v>0</v>
      </c>
      <c r="AJ122" s="36">
        <f>'[14]A_Modello CP FINALE'!AL121</f>
        <v>0</v>
      </c>
      <c r="AK122" s="36">
        <f>'[14]A_Modello CP FINALE'!AM121</f>
        <v>0</v>
      </c>
      <c r="AL122" s="36">
        <f>'[14]A_Modello CP FINALE'!AN121</f>
        <v>0</v>
      </c>
      <c r="AM122" s="43">
        <f t="shared" si="135"/>
        <v>0</v>
      </c>
      <c r="AN122" s="36">
        <f>'[14]A_Modello CP FINALE'!AP121</f>
        <v>0</v>
      </c>
      <c r="AO122" s="36">
        <f>'[14]A_Modello CP FINALE'!AQ121</f>
        <v>0</v>
      </c>
      <c r="AP122" s="36">
        <f>'[14]A_Modello CP FINALE'!AR121</f>
        <v>0</v>
      </c>
      <c r="AQ122" s="36">
        <f>'[14]A_Modello CP FINALE'!AS121</f>
        <v>0</v>
      </c>
      <c r="AR122" s="36">
        <f>'[14]A_Modello CP FINALE'!AT121</f>
        <v>0</v>
      </c>
      <c r="AS122" s="36">
        <f>'[14]A_Modello CP FINALE'!AU121</f>
        <v>0</v>
      </c>
      <c r="AT122" s="36">
        <f>'[14]A_Modello CP FINALE'!AV121</f>
        <v>0</v>
      </c>
      <c r="AU122" s="36">
        <f>'[14]A_Modello CP FINALE'!AW121</f>
        <v>0</v>
      </c>
      <c r="AV122" s="36">
        <f>'[14]A_Modello CP FINALE'!AX121</f>
        <v>0</v>
      </c>
      <c r="AW122" s="36">
        <f>'[14]A_Modello CP FINALE'!AY121</f>
        <v>0</v>
      </c>
      <c r="AX122" s="36">
        <f>'[14]A_Modello CP FINALE'!AZ121</f>
        <v>0</v>
      </c>
      <c r="AY122" s="36">
        <f>'[14]A_Modello CP FINALE'!BA121</f>
        <v>0</v>
      </c>
      <c r="AZ122" s="59">
        <f t="shared" si="93"/>
        <v>0</v>
      </c>
      <c r="BA122" s="69">
        <f t="shared" si="116"/>
        <v>0</v>
      </c>
      <c r="BB122" s="36">
        <f>'[14]A_Modello CP FINALE'!BC121</f>
        <v>0</v>
      </c>
      <c r="BC122" s="36">
        <f>'[14]A_Modello CP FINALE'!BE121</f>
        <v>0</v>
      </c>
      <c r="BD122" s="36">
        <f>'[14]A_Modello CP FINALE'!BF121</f>
        <v>0</v>
      </c>
      <c r="BE122" s="36">
        <f>'[14]A_Modello CP FINALE'!BG121</f>
        <v>0</v>
      </c>
      <c r="BF122" s="36">
        <f>'[14]A_Modello CP FINALE'!BH121</f>
        <v>0</v>
      </c>
      <c r="BG122" s="36">
        <f>'[14]A_Modello CP FINALE'!BI121</f>
        <v>0</v>
      </c>
      <c r="BH122" s="36">
        <f>'[14]A_Modello CP FINALE'!BJ121</f>
        <v>0</v>
      </c>
      <c r="BI122" s="36">
        <f>'[14]A_Modello CP FINALE'!BK121</f>
        <v>0</v>
      </c>
      <c r="BJ122" s="36">
        <f>'[14]A_Modello CP FINALE'!BL121</f>
        <v>0</v>
      </c>
      <c r="BK122" s="70">
        <f t="shared" si="117"/>
        <v>0</v>
      </c>
      <c r="BL122" s="48"/>
      <c r="BM122" s="48"/>
      <c r="BN122" s="48"/>
      <c r="BO122" s="48"/>
      <c r="BP122" s="48"/>
    </row>
    <row r="123" spans="1:68" x14ac:dyDescent="0.2">
      <c r="A123" s="130"/>
      <c r="B123" s="34" t="s">
        <v>447</v>
      </c>
      <c r="C123" s="35" t="s">
        <v>448</v>
      </c>
      <c r="D123" s="35" t="s">
        <v>449</v>
      </c>
      <c r="E123" s="36">
        <f>'[14]A_Modello CP FINALE'!G122</f>
        <v>0</v>
      </c>
      <c r="F123" s="36">
        <f>'[14]A_Modello CP FINALE'!H122</f>
        <v>0</v>
      </c>
      <c r="G123" s="36">
        <f>'[14]A_Modello CP FINALE'!I122</f>
        <v>0</v>
      </c>
      <c r="H123" s="45"/>
      <c r="I123" s="36">
        <f>'[14]A_Modello CP FINALE'!K122</f>
        <v>0</v>
      </c>
      <c r="J123" s="38">
        <f t="shared" si="95"/>
        <v>0</v>
      </c>
      <c r="K123" s="61"/>
      <c r="L123" s="36">
        <f>'[14]A_Modello CP FINALE'!N122</f>
        <v>729109.91</v>
      </c>
      <c r="M123" s="61"/>
      <c r="N123" s="36">
        <f>'[14]A_Modello CP FINALE'!P122</f>
        <v>346374.1</v>
      </c>
      <c r="O123" s="61"/>
      <c r="P123" s="36">
        <f>'[14]A_Modello CP FINALE'!R122</f>
        <v>0</v>
      </c>
      <c r="Q123" s="61"/>
      <c r="R123" s="40">
        <f t="shared" si="96"/>
        <v>1075484.01</v>
      </c>
      <c r="S123" s="61"/>
      <c r="T123" s="41">
        <f t="shared" si="97"/>
        <v>0</v>
      </c>
      <c r="U123" s="36">
        <f>'[14]A_Modello CP FINALE'!W122</f>
        <v>196738.78</v>
      </c>
      <c r="V123" s="41">
        <f t="shared" si="98"/>
        <v>196738.78</v>
      </c>
      <c r="W123" s="42">
        <f t="shared" si="99"/>
        <v>729109.91</v>
      </c>
      <c r="X123" s="36">
        <f>'[14]A_Modello CP FINALE'!Z122</f>
        <v>149635.32</v>
      </c>
      <c r="Y123" s="42">
        <f t="shared" si="100"/>
        <v>878745.23</v>
      </c>
      <c r="Z123" s="61"/>
      <c r="AA123" s="43">
        <f t="shared" si="132"/>
        <v>87321.8</v>
      </c>
      <c r="AB123" s="43">
        <f t="shared" si="133"/>
        <v>86963.37</v>
      </c>
      <c r="AC123" s="43">
        <f t="shared" si="134"/>
        <v>22453.609999999993</v>
      </c>
      <c r="AD123" s="36">
        <f>'[14]A_Modello CP FINALE'!AF122</f>
        <v>0</v>
      </c>
      <c r="AE123" s="8"/>
      <c r="AF123" s="36">
        <f>'[14]A_Modello CP FINALE'!AH122</f>
        <v>17472.52</v>
      </c>
      <c r="AG123" s="36">
        <f>'[14]A_Modello CP FINALE'!AI122</f>
        <v>63789.33</v>
      </c>
      <c r="AH123" s="36">
        <f>'[14]A_Modello CP FINALE'!AJ122</f>
        <v>1017.76</v>
      </c>
      <c r="AI123" s="36">
        <f>'[14]A_Modello CP FINALE'!AK122</f>
        <v>5042.1899999999996</v>
      </c>
      <c r="AJ123" s="36">
        <f>'[14]A_Modello CP FINALE'!AL122</f>
        <v>0</v>
      </c>
      <c r="AK123" s="36">
        <f>'[14]A_Modello CP FINALE'!AM122</f>
        <v>0</v>
      </c>
      <c r="AL123" s="36">
        <f>'[14]A_Modello CP FINALE'!AN122</f>
        <v>0</v>
      </c>
      <c r="AM123" s="43">
        <f t="shared" si="135"/>
        <v>87321.8</v>
      </c>
      <c r="AN123" s="36">
        <f>'[14]A_Modello CP FINALE'!AP122</f>
        <v>1075.47</v>
      </c>
      <c r="AO123" s="36">
        <f>'[14]A_Modello CP FINALE'!AQ122</f>
        <v>0</v>
      </c>
      <c r="AP123" s="36">
        <f>'[14]A_Modello CP FINALE'!AR122</f>
        <v>0</v>
      </c>
      <c r="AQ123" s="36">
        <f>'[14]A_Modello CP FINALE'!AS122</f>
        <v>0</v>
      </c>
      <c r="AR123" s="36">
        <f>'[14]A_Modello CP FINALE'!AT122</f>
        <v>1461.97</v>
      </c>
      <c r="AS123" s="36">
        <f>'[14]A_Modello CP FINALE'!AU122</f>
        <v>1876.79</v>
      </c>
      <c r="AT123" s="36">
        <f>'[14]A_Modello CP FINALE'!AV122</f>
        <v>49217.5</v>
      </c>
      <c r="AU123" s="36">
        <f>'[14]A_Modello CP FINALE'!AW122</f>
        <v>31623.68</v>
      </c>
      <c r="AV123" s="36">
        <f>'[14]A_Modello CP FINALE'!AX122</f>
        <v>409.37</v>
      </c>
      <c r="AW123" s="36">
        <f>'[14]A_Modello CP FINALE'!AY122</f>
        <v>1298.5899999999999</v>
      </c>
      <c r="AX123" s="36">
        <f>'[14]A_Modello CP FINALE'!AZ122</f>
        <v>0</v>
      </c>
      <c r="AY123" s="36">
        <f>'[14]A_Modello CP FINALE'!BA122</f>
        <v>0</v>
      </c>
      <c r="AZ123" s="59">
        <f t="shared" si="93"/>
        <v>86963.37</v>
      </c>
      <c r="BA123" s="69">
        <f t="shared" si="116"/>
        <v>5600.4699999999993</v>
      </c>
      <c r="BB123" s="36">
        <f>'[14]A_Modello CP FINALE'!BC122</f>
        <v>5600.4699999999993</v>
      </c>
      <c r="BC123" s="36">
        <f>'[14]A_Modello CP FINALE'!BE122</f>
        <v>0</v>
      </c>
      <c r="BD123" s="36">
        <f>'[14]A_Modello CP FINALE'!BF122</f>
        <v>3190.45</v>
      </c>
      <c r="BE123" s="36">
        <f>'[14]A_Modello CP FINALE'!BG122</f>
        <v>2948.17</v>
      </c>
      <c r="BF123" s="36">
        <f>'[14]A_Modello CP FINALE'!BH122</f>
        <v>3199.45</v>
      </c>
      <c r="BG123" s="36">
        <f>'[14]A_Modello CP FINALE'!BI122</f>
        <v>2639.75</v>
      </c>
      <c r="BH123" s="36">
        <f>'[14]A_Modello CP FINALE'!BJ122</f>
        <v>2810.08</v>
      </c>
      <c r="BI123" s="36">
        <f>'[14]A_Modello CP FINALE'!BK122</f>
        <v>2065.2399999999998</v>
      </c>
      <c r="BJ123" s="36">
        <f>'[14]A_Modello CP FINALE'!BL122</f>
        <v>0</v>
      </c>
      <c r="BK123" s="70">
        <f t="shared" si="117"/>
        <v>22453.609999999993</v>
      </c>
      <c r="BL123" s="48"/>
      <c r="BM123" s="48"/>
      <c r="BN123" s="48"/>
      <c r="BO123" s="48"/>
      <c r="BP123" s="48"/>
    </row>
    <row r="124" spans="1:68" x14ac:dyDescent="0.2">
      <c r="A124" s="130"/>
      <c r="B124" s="34" t="s">
        <v>450</v>
      </c>
      <c r="C124" s="35" t="s">
        <v>451</v>
      </c>
      <c r="D124" s="35" t="s">
        <v>452</v>
      </c>
      <c r="E124" s="36">
        <f>'[14]A_Modello CP FINALE'!G123</f>
        <v>0</v>
      </c>
      <c r="F124" s="36">
        <f>'[14]A_Modello CP FINALE'!H123</f>
        <v>0</v>
      </c>
      <c r="G124" s="36">
        <f>'[14]A_Modello CP FINALE'!I123</f>
        <v>0</v>
      </c>
      <c r="H124" s="45"/>
      <c r="I124" s="36">
        <f>'[14]A_Modello CP FINALE'!K123</f>
        <v>1428.72</v>
      </c>
      <c r="J124" s="38">
        <f t="shared" si="95"/>
        <v>1428.72</v>
      </c>
      <c r="K124" s="61"/>
      <c r="L124" s="36">
        <f>'[14]A_Modello CP FINALE'!N123</f>
        <v>144164.03</v>
      </c>
      <c r="M124" s="61"/>
      <c r="N124" s="36">
        <f>'[14]A_Modello CP FINALE'!P123</f>
        <v>241261.39</v>
      </c>
      <c r="O124" s="61"/>
      <c r="P124" s="36">
        <f>'[14]A_Modello CP FINALE'!R123</f>
        <v>0</v>
      </c>
      <c r="Q124" s="61"/>
      <c r="R124" s="40">
        <f t="shared" si="96"/>
        <v>386854.14</v>
      </c>
      <c r="S124" s="61"/>
      <c r="T124" s="41">
        <f t="shared" si="97"/>
        <v>1428.72</v>
      </c>
      <c r="U124" s="36">
        <f>'[14]A_Modello CP FINALE'!W123</f>
        <v>137035.28</v>
      </c>
      <c r="V124" s="41">
        <f t="shared" si="98"/>
        <v>138464</v>
      </c>
      <c r="W124" s="42">
        <f t="shared" si="99"/>
        <v>144164.03</v>
      </c>
      <c r="X124" s="36">
        <f>'[14]A_Modello CP FINALE'!Z123</f>
        <v>104226.11</v>
      </c>
      <c r="Y124" s="42">
        <f t="shared" si="100"/>
        <v>248390.14</v>
      </c>
      <c r="Z124" s="61"/>
      <c r="AA124" s="43">
        <f t="shared" si="132"/>
        <v>61456.740000000005</v>
      </c>
      <c r="AB124" s="43">
        <f t="shared" si="133"/>
        <v>61204.490000000005</v>
      </c>
      <c r="AC124" s="43">
        <f t="shared" si="134"/>
        <v>15802.77</v>
      </c>
      <c r="AD124" s="36">
        <f>'[14]A_Modello CP FINALE'!AF123</f>
        <v>0</v>
      </c>
      <c r="AE124" s="8"/>
      <c r="AF124" s="36">
        <f>'[14]A_Modello CP FINALE'!AH123</f>
        <v>12297.09</v>
      </c>
      <c r="AG124" s="36">
        <f>'[14]A_Modello CP FINALE'!AI123</f>
        <v>44894.68</v>
      </c>
      <c r="AH124" s="36">
        <f>'[14]A_Modello CP FINALE'!AJ123</f>
        <v>716.3</v>
      </c>
      <c r="AI124" s="36">
        <f>'[14]A_Modello CP FINALE'!AK123</f>
        <v>3548.67</v>
      </c>
      <c r="AJ124" s="36">
        <f>'[14]A_Modello CP FINALE'!AL123</f>
        <v>0</v>
      </c>
      <c r="AK124" s="36">
        <f>'[14]A_Modello CP FINALE'!AM123</f>
        <v>0</v>
      </c>
      <c r="AL124" s="36">
        <f>'[14]A_Modello CP FINALE'!AN123</f>
        <v>0</v>
      </c>
      <c r="AM124" s="43">
        <f t="shared" si="135"/>
        <v>61456.740000000005</v>
      </c>
      <c r="AN124" s="36">
        <f>'[14]A_Modello CP FINALE'!AP123</f>
        <v>756.91</v>
      </c>
      <c r="AO124" s="36">
        <f>'[14]A_Modello CP FINALE'!AQ123</f>
        <v>0</v>
      </c>
      <c r="AP124" s="36">
        <f>'[14]A_Modello CP FINALE'!AR123</f>
        <v>0</v>
      </c>
      <c r="AQ124" s="36">
        <f>'[14]A_Modello CP FINALE'!AS123</f>
        <v>0</v>
      </c>
      <c r="AR124" s="36">
        <f>'[14]A_Modello CP FINALE'!AT123</f>
        <v>1028.93</v>
      </c>
      <c r="AS124" s="36">
        <f>'[14]A_Modello CP FINALE'!AU123</f>
        <v>1320.88</v>
      </c>
      <c r="AT124" s="36">
        <f>'[14]A_Modello CP FINALE'!AV123</f>
        <v>34639.089999999997</v>
      </c>
      <c r="AU124" s="36">
        <f>'[14]A_Modello CP FINALE'!AW123</f>
        <v>22256.63</v>
      </c>
      <c r="AV124" s="36">
        <f>'[14]A_Modello CP FINALE'!AX123</f>
        <v>288.11</v>
      </c>
      <c r="AW124" s="36">
        <f>'[14]A_Modello CP FINALE'!AY123</f>
        <v>913.94</v>
      </c>
      <c r="AX124" s="36">
        <f>'[14]A_Modello CP FINALE'!AZ123</f>
        <v>0</v>
      </c>
      <c r="AY124" s="36">
        <f>'[14]A_Modello CP FINALE'!BA123</f>
        <v>0</v>
      </c>
      <c r="AZ124" s="59">
        <f t="shared" si="93"/>
        <v>61204.490000000005</v>
      </c>
      <c r="BA124" s="69">
        <f t="shared" si="116"/>
        <v>3941.6</v>
      </c>
      <c r="BB124" s="36">
        <f>'[14]A_Modello CP FINALE'!BC123</f>
        <v>3941.6</v>
      </c>
      <c r="BC124" s="36">
        <f>'[14]A_Modello CP FINALE'!BE123</f>
        <v>0</v>
      </c>
      <c r="BD124" s="36">
        <f>'[14]A_Modello CP FINALE'!BF123</f>
        <v>2245.42</v>
      </c>
      <c r="BE124" s="36">
        <f>'[14]A_Modello CP FINALE'!BG123</f>
        <v>2074.91</v>
      </c>
      <c r="BF124" s="36">
        <f>'[14]A_Modello CP FINALE'!BH123</f>
        <v>2251.7600000000002</v>
      </c>
      <c r="BG124" s="36">
        <f>'[14]A_Modello CP FINALE'!BI123</f>
        <v>1857.85</v>
      </c>
      <c r="BH124" s="36">
        <f>'[14]A_Modello CP FINALE'!BJ123</f>
        <v>1977.72</v>
      </c>
      <c r="BI124" s="36">
        <f>'[14]A_Modello CP FINALE'!BK123</f>
        <v>1453.51</v>
      </c>
      <c r="BJ124" s="36">
        <f>'[14]A_Modello CP FINALE'!BL123</f>
        <v>0</v>
      </c>
      <c r="BK124" s="70">
        <f t="shared" si="117"/>
        <v>15802.77</v>
      </c>
      <c r="BL124" s="48"/>
      <c r="BM124" s="48"/>
      <c r="BN124" s="48"/>
      <c r="BO124" s="48"/>
      <c r="BP124" s="48"/>
    </row>
    <row r="125" spans="1:68" s="98" customFormat="1" ht="12" x14ac:dyDescent="0.2">
      <c r="A125" s="131"/>
      <c r="B125" s="49" t="s">
        <v>453</v>
      </c>
      <c r="C125" s="35"/>
      <c r="D125" s="50" t="s">
        <v>454</v>
      </c>
      <c r="E125" s="51">
        <f>SUM(E103:E124)</f>
        <v>917676.46</v>
      </c>
      <c r="F125" s="51">
        <f t="shared" ref="F125:J125" si="136">SUM(F103:F124)</f>
        <v>0</v>
      </c>
      <c r="G125" s="51">
        <f t="shared" si="136"/>
        <v>226981.19</v>
      </c>
      <c r="H125" s="45"/>
      <c r="I125" s="51">
        <f t="shared" si="136"/>
        <v>1700882.7599999998</v>
      </c>
      <c r="J125" s="52">
        <f t="shared" si="136"/>
        <v>2845540.41</v>
      </c>
      <c r="K125" s="53"/>
      <c r="L125" s="51">
        <f t="shared" ref="L125:N125" si="137">SUM(L103:L124)</f>
        <v>5506002.6900000013</v>
      </c>
      <c r="M125" s="53"/>
      <c r="N125" s="51">
        <f t="shared" si="137"/>
        <v>20085021.050000004</v>
      </c>
      <c r="O125" s="53"/>
      <c r="P125" s="51">
        <f t="shared" ref="P125:AD125" si="138">SUM(P103:P124)</f>
        <v>223455.82</v>
      </c>
      <c r="Q125" s="53"/>
      <c r="R125" s="51">
        <f t="shared" si="138"/>
        <v>28660019.97000001</v>
      </c>
      <c r="S125" s="53"/>
      <c r="T125" s="51">
        <f t="shared" si="138"/>
        <v>2845540.41</v>
      </c>
      <c r="U125" s="52">
        <f t="shared" si="138"/>
        <v>11408192.699999997</v>
      </c>
      <c r="V125" s="51">
        <f t="shared" si="138"/>
        <v>14253733.109999998</v>
      </c>
      <c r="W125" s="51">
        <f t="shared" si="138"/>
        <v>5506002.6900000013</v>
      </c>
      <c r="X125" s="51">
        <f t="shared" si="138"/>
        <v>8676828.3499999996</v>
      </c>
      <c r="Y125" s="51">
        <f t="shared" si="138"/>
        <v>14182831.040000003</v>
      </c>
      <c r="Z125" s="53"/>
      <c r="AA125" s="52">
        <f t="shared" si="138"/>
        <v>6312616.5999999996</v>
      </c>
      <c r="AB125" s="52">
        <f t="shared" si="138"/>
        <v>6345419.4900000002</v>
      </c>
      <c r="AC125" s="52">
        <f t="shared" si="138"/>
        <v>1595697.02</v>
      </c>
      <c r="AD125" s="51">
        <f t="shared" si="138"/>
        <v>0</v>
      </c>
      <c r="AE125" s="97"/>
      <c r="AF125" s="51">
        <f>SUM(AF103:AF124)</f>
        <v>1239813.6300000001</v>
      </c>
      <c r="AG125" s="51">
        <f t="shared" ref="AG125:BK125" si="139">SUM(AG103:AG124)</f>
        <v>4619489.55</v>
      </c>
      <c r="AH125" s="51">
        <f t="shared" si="139"/>
        <v>92564.160000000018</v>
      </c>
      <c r="AI125" s="51">
        <f t="shared" si="139"/>
        <v>360204.79000000004</v>
      </c>
      <c r="AJ125" s="51">
        <f t="shared" si="139"/>
        <v>544.47</v>
      </c>
      <c r="AK125" s="51">
        <f t="shared" si="139"/>
        <v>0</v>
      </c>
      <c r="AL125" s="51">
        <f t="shared" si="139"/>
        <v>0</v>
      </c>
      <c r="AM125" s="52">
        <f t="shared" si="139"/>
        <v>6312616.5999999996</v>
      </c>
      <c r="AN125" s="51">
        <f t="shared" si="139"/>
        <v>97234.139999999985</v>
      </c>
      <c r="AO125" s="51">
        <f t="shared" si="139"/>
        <v>786.02</v>
      </c>
      <c r="AP125" s="51">
        <f t="shared" si="139"/>
        <v>0</v>
      </c>
      <c r="AQ125" s="51">
        <f t="shared" si="139"/>
        <v>0</v>
      </c>
      <c r="AR125" s="51">
        <f t="shared" si="139"/>
        <v>177717.11000000002</v>
      </c>
      <c r="AS125" s="51">
        <f t="shared" si="139"/>
        <v>143049.44999999998</v>
      </c>
      <c r="AT125" s="51">
        <f t="shared" si="139"/>
        <v>3526729.0000000005</v>
      </c>
      <c r="AU125" s="51">
        <f t="shared" si="139"/>
        <v>2261965.9200000004</v>
      </c>
      <c r="AV125" s="51">
        <f t="shared" si="139"/>
        <v>36728.450000000004</v>
      </c>
      <c r="AW125" s="51">
        <f t="shared" si="139"/>
        <v>101070.39999999998</v>
      </c>
      <c r="AX125" s="51">
        <f t="shared" si="139"/>
        <v>139</v>
      </c>
      <c r="AY125" s="51">
        <f t="shared" si="139"/>
        <v>0</v>
      </c>
      <c r="AZ125" s="51">
        <f t="shared" si="139"/>
        <v>6345419.4900000002</v>
      </c>
      <c r="BA125" s="51">
        <f t="shared" si="139"/>
        <v>399508.44999999995</v>
      </c>
      <c r="BB125" s="51">
        <f t="shared" si="139"/>
        <v>399508.44999999995</v>
      </c>
      <c r="BC125" s="51">
        <f t="shared" si="139"/>
        <v>0</v>
      </c>
      <c r="BD125" s="51">
        <f t="shared" si="139"/>
        <v>226276.14</v>
      </c>
      <c r="BE125" s="51">
        <f t="shared" si="139"/>
        <v>209078.18000000005</v>
      </c>
      <c r="BF125" s="51">
        <f t="shared" si="139"/>
        <v>226967.63999999998</v>
      </c>
      <c r="BG125" s="51">
        <f t="shared" si="139"/>
        <v>187204.15000000002</v>
      </c>
      <c r="BH125" s="52">
        <f t="shared" si="139"/>
        <v>199353.11</v>
      </c>
      <c r="BI125" s="51">
        <f t="shared" si="139"/>
        <v>146658.62</v>
      </c>
      <c r="BJ125" s="51">
        <f t="shared" si="139"/>
        <v>650.73</v>
      </c>
      <c r="BK125" s="72">
        <f t="shared" si="139"/>
        <v>1595697.02</v>
      </c>
      <c r="BL125" s="48"/>
      <c r="BM125" s="48"/>
      <c r="BN125" s="48"/>
      <c r="BO125" s="48"/>
      <c r="BP125" s="48"/>
    </row>
    <row r="126" spans="1:68" s="98" customFormat="1" x14ac:dyDescent="0.2">
      <c r="A126" s="132" t="s">
        <v>455</v>
      </c>
      <c r="B126" s="99" t="s">
        <v>456</v>
      </c>
      <c r="C126" s="35" t="s">
        <v>457</v>
      </c>
      <c r="D126" s="73" t="s">
        <v>458</v>
      </c>
      <c r="E126" s="36">
        <f>'[14]A_Modello CP FINALE'!G125</f>
        <v>18442743.780000001</v>
      </c>
      <c r="F126" s="36">
        <f>'[14]A_Modello CP FINALE'!H125</f>
        <v>0</v>
      </c>
      <c r="G126" s="36">
        <f>'[14]A_Modello CP FINALE'!I125</f>
        <v>4296165.68</v>
      </c>
      <c r="H126" s="45"/>
      <c r="I126" s="36">
        <f>'[14]A_Modello CP FINALE'!K125</f>
        <v>1245956.57</v>
      </c>
      <c r="J126" s="38">
        <f t="shared" si="95"/>
        <v>23984866.030000001</v>
      </c>
      <c r="K126" s="74"/>
      <c r="L126" s="36">
        <f>'[14]A_Modello CP FINALE'!N125</f>
        <v>14829378</v>
      </c>
      <c r="M126" s="74"/>
      <c r="N126" s="36">
        <f>'[14]A_Modello CP FINALE'!P125</f>
        <v>925609.74</v>
      </c>
      <c r="O126" s="74"/>
      <c r="P126" s="36">
        <f>'[14]A_Modello CP FINALE'!R125</f>
        <v>0</v>
      </c>
      <c r="Q126" s="74"/>
      <c r="R126" s="40">
        <f t="shared" si="96"/>
        <v>39739853.770000003</v>
      </c>
      <c r="S126" s="74"/>
      <c r="T126" s="41">
        <f t="shared" si="97"/>
        <v>23984866.030000001</v>
      </c>
      <c r="U126" s="36">
        <f>'[14]A_Modello CP FINALE'!W125</f>
        <v>525741.76</v>
      </c>
      <c r="V126" s="41">
        <f t="shared" si="98"/>
        <v>24510607.790000003</v>
      </c>
      <c r="W126" s="42">
        <f t="shared" si="99"/>
        <v>14829378</v>
      </c>
      <c r="X126" s="36">
        <f>'[14]A_Modello CP FINALE'!Z125</f>
        <v>399867.98</v>
      </c>
      <c r="Y126" s="42">
        <f t="shared" si="100"/>
        <v>15229245.98</v>
      </c>
      <c r="Z126" s="74"/>
      <c r="AA126" s="43">
        <f t="shared" ref="AA126:AA145" si="140">AM126</f>
        <v>10711680.389999999</v>
      </c>
      <c r="AB126" s="43">
        <f t="shared" ref="AB126:AB145" si="141">AZ126</f>
        <v>11254490.079999998</v>
      </c>
      <c r="AC126" s="43">
        <f t="shared" ref="AC126:AC145" si="142">BK126</f>
        <v>2544437.3200000003</v>
      </c>
      <c r="AD126" s="36">
        <f>'[14]A_Modello CP FINALE'!AF125</f>
        <v>0</v>
      </c>
      <c r="AE126" s="97"/>
      <c r="AF126" s="36">
        <f>'[14]A_Modello CP FINALE'!AH125</f>
        <v>1766510.9</v>
      </c>
      <c r="AG126" s="36">
        <f>'[14]A_Modello CP FINALE'!AI125</f>
        <v>8152762.46</v>
      </c>
      <c r="AH126" s="36">
        <f>'[14]A_Modello CP FINALE'!AJ125</f>
        <v>125557.54</v>
      </c>
      <c r="AI126" s="36">
        <f>'[14]A_Modello CP FINALE'!AK125</f>
        <v>666849.49</v>
      </c>
      <c r="AJ126" s="36">
        <f>'[14]A_Modello CP FINALE'!AL125</f>
        <v>0</v>
      </c>
      <c r="AK126" s="36">
        <f>'[14]A_Modello CP FINALE'!AM125</f>
        <v>0</v>
      </c>
      <c r="AL126" s="36">
        <f>'[14]A_Modello CP FINALE'!AN125</f>
        <v>0</v>
      </c>
      <c r="AM126" s="43">
        <f t="shared" ref="AM126:AM145" si="143">AF126+AG126+AH126+AI126+AJ126+AK126+AL126</f>
        <v>10711680.389999999</v>
      </c>
      <c r="AN126" s="36">
        <f>'[14]A_Modello CP FINALE'!AP125</f>
        <v>53627.25</v>
      </c>
      <c r="AO126" s="36">
        <f>'[14]A_Modello CP FINALE'!AQ125</f>
        <v>0</v>
      </c>
      <c r="AP126" s="36">
        <f>'[14]A_Modello CP FINALE'!AR125</f>
        <v>0</v>
      </c>
      <c r="AQ126" s="36">
        <f>'[14]A_Modello CP FINALE'!AS125</f>
        <v>0</v>
      </c>
      <c r="AR126" s="36">
        <f>'[14]A_Modello CP FINALE'!AT125</f>
        <v>115766.78</v>
      </c>
      <c r="AS126" s="36">
        <f>'[14]A_Modello CP FINALE'!AU125</f>
        <v>102147.15</v>
      </c>
      <c r="AT126" s="36">
        <f>'[14]A_Modello CP FINALE'!AV125</f>
        <v>6640508.2199999997</v>
      </c>
      <c r="AU126" s="36">
        <f>'[14]A_Modello CP FINALE'!AW125</f>
        <v>4155170.9</v>
      </c>
      <c r="AV126" s="36">
        <f>'[14]A_Modello CP FINALE'!AX125</f>
        <v>17024.52</v>
      </c>
      <c r="AW126" s="36">
        <f>'[14]A_Modello CP FINALE'!AY125</f>
        <v>170245.26</v>
      </c>
      <c r="AX126" s="36">
        <f>'[14]A_Modello CP FINALE'!AZ125</f>
        <v>0</v>
      </c>
      <c r="AY126" s="36">
        <f>'[14]A_Modello CP FINALE'!BA125</f>
        <v>0</v>
      </c>
      <c r="AZ126" s="59">
        <f t="shared" si="93"/>
        <v>11254490.079999998</v>
      </c>
      <c r="BA126" s="69">
        <f t="shared" si="116"/>
        <v>777367.28</v>
      </c>
      <c r="BB126" s="36">
        <f>'[14]A_Modello CP FINALE'!BC125</f>
        <v>777367.28</v>
      </c>
      <c r="BC126" s="36">
        <f>'[14]A_Modello CP FINALE'!BE125</f>
        <v>0</v>
      </c>
      <c r="BD126" s="36">
        <f>'[14]A_Modello CP FINALE'!BF125</f>
        <v>434677.11</v>
      </c>
      <c r="BE126" s="36">
        <f>'[14]A_Modello CP FINALE'!BG125</f>
        <v>362277.3</v>
      </c>
      <c r="BF126" s="36">
        <f>'[14]A_Modello CP FINALE'!BH125</f>
        <v>299272.56</v>
      </c>
      <c r="BG126" s="36">
        <f>'[14]A_Modello CP FINALE'!BI125</f>
        <v>322899.34000000003</v>
      </c>
      <c r="BH126" s="36">
        <f>'[14]A_Modello CP FINALE'!BJ125</f>
        <v>221934.23</v>
      </c>
      <c r="BI126" s="36">
        <f>'[14]A_Modello CP FINALE'!BK125</f>
        <v>126009.5</v>
      </c>
      <c r="BJ126" s="36">
        <f>'[14]A_Modello CP FINALE'!BL125</f>
        <v>0</v>
      </c>
      <c r="BK126" s="70">
        <f t="shared" si="117"/>
        <v>2544437.3200000003</v>
      </c>
      <c r="BL126" s="48"/>
      <c r="BM126" s="48"/>
      <c r="BN126" s="48"/>
      <c r="BO126" s="48"/>
      <c r="BP126" s="48"/>
    </row>
    <row r="127" spans="1:68" s="98" customFormat="1" ht="22.5" x14ac:dyDescent="0.2">
      <c r="A127" s="133"/>
      <c r="B127" s="34" t="s">
        <v>459</v>
      </c>
      <c r="C127" s="35" t="s">
        <v>460</v>
      </c>
      <c r="D127" s="73" t="s">
        <v>461</v>
      </c>
      <c r="E127" s="36">
        <f>'[14]A_Modello CP FINALE'!G126</f>
        <v>570968.99</v>
      </c>
      <c r="F127" s="36">
        <f>'[14]A_Modello CP FINALE'!H126</f>
        <v>0</v>
      </c>
      <c r="G127" s="36">
        <f>'[14]A_Modello CP FINALE'!I126</f>
        <v>662002.59</v>
      </c>
      <c r="H127" s="45"/>
      <c r="I127" s="36">
        <f>'[14]A_Modello CP FINALE'!K126</f>
        <v>0</v>
      </c>
      <c r="J127" s="38">
        <f t="shared" si="95"/>
        <v>1232971.58</v>
      </c>
      <c r="K127" s="74"/>
      <c r="L127" s="36">
        <f>'[14]A_Modello CP FINALE'!N126</f>
        <v>4975788.17</v>
      </c>
      <c r="M127" s="74"/>
      <c r="N127" s="36">
        <f>'[14]A_Modello CP FINALE'!P126</f>
        <v>215872.06</v>
      </c>
      <c r="O127" s="74"/>
      <c r="P127" s="36">
        <f>'[14]A_Modello CP FINALE'!R126</f>
        <v>0</v>
      </c>
      <c r="Q127" s="74"/>
      <c r="R127" s="40">
        <f t="shared" si="96"/>
        <v>6424631.8099999996</v>
      </c>
      <c r="S127" s="74"/>
      <c r="T127" s="41">
        <f t="shared" si="97"/>
        <v>1232971.58</v>
      </c>
      <c r="U127" s="36">
        <f>'[14]A_Modello CP FINALE'!W126</f>
        <v>122614.26</v>
      </c>
      <c r="V127" s="41">
        <f t="shared" si="98"/>
        <v>1355585.84</v>
      </c>
      <c r="W127" s="42">
        <f t="shared" si="99"/>
        <v>4975788.17</v>
      </c>
      <c r="X127" s="36">
        <f>'[14]A_Modello CP FINALE'!Z126</f>
        <v>93257.8</v>
      </c>
      <c r="Y127" s="42">
        <f t="shared" si="100"/>
        <v>5069045.97</v>
      </c>
      <c r="Z127" s="74"/>
      <c r="AA127" s="43">
        <f t="shared" si="140"/>
        <v>592421.13</v>
      </c>
      <c r="AB127" s="43">
        <f t="shared" si="141"/>
        <v>622441.82999999996</v>
      </c>
      <c r="AC127" s="43">
        <f t="shared" si="142"/>
        <v>140722.88</v>
      </c>
      <c r="AD127" s="36">
        <f>'[14]A_Modello CP FINALE'!AF126</f>
        <v>0</v>
      </c>
      <c r="AE127" s="97"/>
      <c r="AF127" s="36">
        <f>'[14]A_Modello CP FINALE'!AH126</f>
        <v>97698.79</v>
      </c>
      <c r="AG127" s="36">
        <f>'[14]A_Modello CP FINALE'!AI126</f>
        <v>450897.4</v>
      </c>
      <c r="AH127" s="36">
        <f>'[14]A_Modello CP FINALE'!AJ126</f>
        <v>6944.1</v>
      </c>
      <c r="AI127" s="36">
        <f>'[14]A_Modello CP FINALE'!AK126</f>
        <v>36880.839999999997</v>
      </c>
      <c r="AJ127" s="36">
        <f>'[14]A_Modello CP FINALE'!AL126</f>
        <v>0</v>
      </c>
      <c r="AK127" s="36">
        <f>'[14]A_Modello CP FINALE'!AM126</f>
        <v>0</v>
      </c>
      <c r="AL127" s="36">
        <f>'[14]A_Modello CP FINALE'!AN126</f>
        <v>0</v>
      </c>
      <c r="AM127" s="43">
        <f t="shared" si="143"/>
        <v>592421.13</v>
      </c>
      <c r="AN127" s="36">
        <f>'[14]A_Modello CP FINALE'!AP126</f>
        <v>2965.91</v>
      </c>
      <c r="AO127" s="36">
        <f>'[14]A_Modello CP FINALE'!AQ126</f>
        <v>0</v>
      </c>
      <c r="AP127" s="36">
        <f>'[14]A_Modello CP FINALE'!AR126</f>
        <v>0</v>
      </c>
      <c r="AQ127" s="36">
        <f>'[14]A_Modello CP FINALE'!AS126</f>
        <v>0</v>
      </c>
      <c r="AR127" s="36">
        <f>'[14]A_Modello CP FINALE'!AT126</f>
        <v>6402.61</v>
      </c>
      <c r="AS127" s="36">
        <f>'[14]A_Modello CP FINALE'!AU126</f>
        <v>5649.36</v>
      </c>
      <c r="AT127" s="36">
        <f>'[14]A_Modello CP FINALE'!AV126</f>
        <v>367260.54</v>
      </c>
      <c r="AU127" s="36">
        <f>'[14]A_Modello CP FINALE'!AW126</f>
        <v>229806.25</v>
      </c>
      <c r="AV127" s="36">
        <f>'[14]A_Modello CP FINALE'!AX126</f>
        <v>941.56</v>
      </c>
      <c r="AW127" s="36">
        <f>'[14]A_Modello CP FINALE'!AY126</f>
        <v>9415.6</v>
      </c>
      <c r="AX127" s="36">
        <f>'[14]A_Modello CP FINALE'!AZ126</f>
        <v>0</v>
      </c>
      <c r="AY127" s="36">
        <f>'[14]A_Modello CP FINALE'!BA126</f>
        <v>0</v>
      </c>
      <c r="AZ127" s="59">
        <f t="shared" si="93"/>
        <v>622441.82999999996</v>
      </c>
      <c r="BA127" s="69">
        <f t="shared" si="116"/>
        <v>42993.159999999996</v>
      </c>
      <c r="BB127" s="36">
        <f>'[14]A_Modello CP FINALE'!BC126</f>
        <v>42993.159999999996</v>
      </c>
      <c r="BC127" s="36">
        <f>'[14]A_Modello CP FINALE'!BE126</f>
        <v>0</v>
      </c>
      <c r="BD127" s="36">
        <f>'[14]A_Modello CP FINALE'!BF126</f>
        <v>24040.29</v>
      </c>
      <c r="BE127" s="36">
        <f>'[14]A_Modello CP FINALE'!BG126</f>
        <v>20036.14</v>
      </c>
      <c r="BF127" s="36">
        <f>'[14]A_Modello CP FINALE'!BH126</f>
        <v>16551.59</v>
      </c>
      <c r="BG127" s="36">
        <f>'[14]A_Modello CP FINALE'!BI126</f>
        <v>17858.3</v>
      </c>
      <c r="BH127" s="36">
        <f>'[14]A_Modello CP FINALE'!BJ126</f>
        <v>12274.31</v>
      </c>
      <c r="BI127" s="36">
        <f>'[14]A_Modello CP FINALE'!BK126</f>
        <v>6969.09</v>
      </c>
      <c r="BJ127" s="36">
        <f>'[14]A_Modello CP FINALE'!BL126</f>
        <v>0</v>
      </c>
      <c r="BK127" s="70">
        <f t="shared" si="117"/>
        <v>140722.88</v>
      </c>
      <c r="BL127" s="48"/>
      <c r="BM127" s="48"/>
      <c r="BN127" s="48"/>
      <c r="BO127" s="48"/>
      <c r="BP127" s="48"/>
    </row>
    <row r="128" spans="1:68" s="98" customFormat="1" x14ac:dyDescent="0.2">
      <c r="A128" s="133"/>
      <c r="B128" s="99" t="s">
        <v>462</v>
      </c>
      <c r="C128" s="35" t="s">
        <v>463</v>
      </c>
      <c r="D128" s="73" t="s">
        <v>464</v>
      </c>
      <c r="E128" s="36">
        <f>'[14]A_Modello CP FINALE'!G127</f>
        <v>23251092.93</v>
      </c>
      <c r="F128" s="36">
        <f>'[14]A_Modello CP FINALE'!H127</f>
        <v>0</v>
      </c>
      <c r="G128" s="36">
        <f>'[14]A_Modello CP FINALE'!I127</f>
        <v>3082055.25</v>
      </c>
      <c r="H128" s="45"/>
      <c r="I128" s="36">
        <f>'[14]A_Modello CP FINALE'!K127</f>
        <v>1786872.51</v>
      </c>
      <c r="J128" s="38">
        <f t="shared" si="95"/>
        <v>28120020.690000001</v>
      </c>
      <c r="K128" s="74"/>
      <c r="L128" s="36">
        <f>'[14]A_Modello CP FINALE'!N127</f>
        <v>20494688.27</v>
      </c>
      <c r="M128" s="74"/>
      <c r="N128" s="36">
        <f>'[14]A_Modello CP FINALE'!P127</f>
        <v>1976958.77</v>
      </c>
      <c r="O128" s="74"/>
      <c r="P128" s="36">
        <f>'[14]A_Modello CP FINALE'!R127</f>
        <v>0</v>
      </c>
      <c r="Q128" s="74"/>
      <c r="R128" s="40">
        <f t="shared" si="96"/>
        <v>50591667.730000004</v>
      </c>
      <c r="S128" s="74"/>
      <c r="T128" s="41">
        <f t="shared" si="97"/>
        <v>28120020.690000001</v>
      </c>
      <c r="U128" s="36">
        <f>'[14]A_Modello CP FINALE'!W127</f>
        <v>1122902.81</v>
      </c>
      <c r="V128" s="41">
        <f t="shared" si="98"/>
        <v>29242923.5</v>
      </c>
      <c r="W128" s="42">
        <f t="shared" si="99"/>
        <v>20494688.27</v>
      </c>
      <c r="X128" s="36">
        <f>'[14]A_Modello CP FINALE'!Z127</f>
        <v>854055.96</v>
      </c>
      <c r="Y128" s="42">
        <f t="shared" si="100"/>
        <v>21348744.23</v>
      </c>
      <c r="Z128" s="74"/>
      <c r="AA128" s="43">
        <f t="shared" si="140"/>
        <v>12779807.52</v>
      </c>
      <c r="AB128" s="43">
        <f t="shared" si="141"/>
        <v>13427418.68</v>
      </c>
      <c r="AC128" s="43">
        <f t="shared" si="142"/>
        <v>3035697.3</v>
      </c>
      <c r="AD128" s="36">
        <f>'[14]A_Modello CP FINALE'!AF127</f>
        <v>0</v>
      </c>
      <c r="AE128" s="97"/>
      <c r="AF128" s="36">
        <f>'[14]A_Modello CP FINALE'!AH127</f>
        <v>2107574.94</v>
      </c>
      <c r="AG128" s="36">
        <f>'[14]A_Modello CP FINALE'!AI127</f>
        <v>9726833.8300000001</v>
      </c>
      <c r="AH128" s="36">
        <f>'[14]A_Modello CP FINALE'!AJ127</f>
        <v>149799.20000000001</v>
      </c>
      <c r="AI128" s="36">
        <f>'[14]A_Modello CP FINALE'!AK127</f>
        <v>795599.55</v>
      </c>
      <c r="AJ128" s="36">
        <f>'[14]A_Modello CP FINALE'!AL127</f>
        <v>0</v>
      </c>
      <c r="AK128" s="36">
        <f>'[14]A_Modello CP FINALE'!AM127</f>
        <v>0</v>
      </c>
      <c r="AL128" s="36">
        <f>'[14]A_Modello CP FINALE'!AN127</f>
        <v>0</v>
      </c>
      <c r="AM128" s="43">
        <f t="shared" si="143"/>
        <v>12779807.52</v>
      </c>
      <c r="AN128" s="36">
        <f>'[14]A_Modello CP FINALE'!AP127</f>
        <v>63981.18</v>
      </c>
      <c r="AO128" s="36">
        <f>'[14]A_Modello CP FINALE'!AQ127</f>
        <v>0</v>
      </c>
      <c r="AP128" s="36">
        <f>'[14]A_Modello CP FINALE'!AR127</f>
        <v>0</v>
      </c>
      <c r="AQ128" s="36">
        <f>'[14]A_Modello CP FINALE'!AS127</f>
        <v>0</v>
      </c>
      <c r="AR128" s="36">
        <f>'[14]A_Modello CP FINALE'!AT127</f>
        <v>138118.12</v>
      </c>
      <c r="AS128" s="36">
        <f>'[14]A_Modello CP FINALE'!AU127</f>
        <v>121868.93</v>
      </c>
      <c r="AT128" s="36">
        <f>'[14]A_Modello CP FINALE'!AV127</f>
        <v>7922605.4100000001</v>
      </c>
      <c r="AU128" s="36">
        <f>'[14]A_Modello CP FINALE'!AW127</f>
        <v>4957418.68</v>
      </c>
      <c r="AV128" s="36">
        <f>'[14]A_Modello CP FINALE'!AX127</f>
        <v>20311.490000000002</v>
      </c>
      <c r="AW128" s="36">
        <f>'[14]A_Modello CP FINALE'!AY127</f>
        <v>203114.87</v>
      </c>
      <c r="AX128" s="36">
        <f>'[14]A_Modello CP FINALE'!AZ127</f>
        <v>0</v>
      </c>
      <c r="AY128" s="36">
        <f>'[14]A_Modello CP FINALE'!BA127</f>
        <v>0</v>
      </c>
      <c r="AZ128" s="59">
        <f t="shared" si="93"/>
        <v>13427418.68</v>
      </c>
      <c r="BA128" s="69">
        <f t="shared" si="116"/>
        <v>927455.26</v>
      </c>
      <c r="BB128" s="36">
        <f>'[14]A_Modello CP FINALE'!BC127</f>
        <v>927455.26</v>
      </c>
      <c r="BC128" s="36">
        <f>'[14]A_Modello CP FINALE'!BE127</f>
        <v>0</v>
      </c>
      <c r="BD128" s="36">
        <f>'[14]A_Modello CP FINALE'!BF127</f>
        <v>518601.16</v>
      </c>
      <c r="BE128" s="36">
        <f>'[14]A_Modello CP FINALE'!BG127</f>
        <v>432222.96</v>
      </c>
      <c r="BF128" s="36">
        <f>'[14]A_Modello CP FINALE'!BH127</f>
        <v>357053.75</v>
      </c>
      <c r="BG128" s="36">
        <f>'[14]A_Modello CP FINALE'!BI127</f>
        <v>385242.21</v>
      </c>
      <c r="BH128" s="36">
        <f>'[14]A_Modello CP FINALE'!BJ127</f>
        <v>264783.53999999998</v>
      </c>
      <c r="BI128" s="36">
        <f>'[14]A_Modello CP FINALE'!BK127</f>
        <v>150338.42000000001</v>
      </c>
      <c r="BJ128" s="36">
        <f>'[14]A_Modello CP FINALE'!BL127</f>
        <v>0</v>
      </c>
      <c r="BK128" s="70">
        <f t="shared" si="117"/>
        <v>3035697.3</v>
      </c>
      <c r="BL128" s="48"/>
      <c r="BM128" s="48"/>
      <c r="BN128" s="48"/>
      <c r="BO128" s="48"/>
      <c r="BP128" s="48"/>
    </row>
    <row r="129" spans="1:68" s="98" customFormat="1" ht="22.5" x14ac:dyDescent="0.2">
      <c r="A129" s="133"/>
      <c r="B129" s="34" t="s">
        <v>465</v>
      </c>
      <c r="C129" s="35" t="s">
        <v>466</v>
      </c>
      <c r="D129" s="73" t="s">
        <v>467</v>
      </c>
      <c r="E129" s="36">
        <f>'[14]A_Modello CP FINALE'!G128</f>
        <v>0</v>
      </c>
      <c r="F129" s="36">
        <f>'[14]A_Modello CP FINALE'!H128</f>
        <v>0</v>
      </c>
      <c r="G129" s="36">
        <f>'[14]A_Modello CP FINALE'!I128</f>
        <v>0</v>
      </c>
      <c r="H129" s="45"/>
      <c r="I129" s="36">
        <f>'[14]A_Modello CP FINALE'!K128</f>
        <v>0</v>
      </c>
      <c r="J129" s="38">
        <f t="shared" si="95"/>
        <v>0</v>
      </c>
      <c r="K129" s="74"/>
      <c r="L129" s="36">
        <f>'[14]A_Modello CP FINALE'!N128</f>
        <v>0</v>
      </c>
      <c r="M129" s="74"/>
      <c r="N129" s="36">
        <f>'[14]A_Modello CP FINALE'!P128</f>
        <v>564377.87</v>
      </c>
      <c r="O129" s="74"/>
      <c r="P129" s="36">
        <f>'[14]A_Modello CP FINALE'!R128</f>
        <v>0</v>
      </c>
      <c r="Q129" s="74"/>
      <c r="R129" s="40">
        <f t="shared" si="96"/>
        <v>564377.87</v>
      </c>
      <c r="S129" s="74"/>
      <c r="T129" s="41">
        <f t="shared" si="97"/>
        <v>0</v>
      </c>
      <c r="U129" s="36">
        <f>'[14]A_Modello CP FINALE'!W128</f>
        <v>320563.84000000003</v>
      </c>
      <c r="V129" s="41">
        <f t="shared" si="98"/>
        <v>320563.84000000003</v>
      </c>
      <c r="W129" s="42">
        <f t="shared" si="99"/>
        <v>0</v>
      </c>
      <c r="X129" s="36">
        <f>'[14]A_Modello CP FINALE'!Z128</f>
        <v>243814.03</v>
      </c>
      <c r="Y129" s="42">
        <f t="shared" si="100"/>
        <v>243814.03</v>
      </c>
      <c r="Z129" s="74"/>
      <c r="AA129" s="43">
        <f t="shared" si="140"/>
        <v>140093.51999999999</v>
      </c>
      <c r="AB129" s="43">
        <f t="shared" si="141"/>
        <v>147192.70000000001</v>
      </c>
      <c r="AC129" s="43">
        <f t="shared" si="142"/>
        <v>33277.620000000003</v>
      </c>
      <c r="AD129" s="36">
        <f>'[14]A_Modello CP FINALE'!AF128</f>
        <v>0</v>
      </c>
      <c r="AE129" s="97"/>
      <c r="AF129" s="36">
        <f>'[14]A_Modello CP FINALE'!AH128</f>
        <v>23103.45</v>
      </c>
      <c r="AG129" s="36">
        <f>'[14]A_Modello CP FINALE'!AI128</f>
        <v>106626.52</v>
      </c>
      <c r="AH129" s="36">
        <f>'[14]A_Modello CP FINALE'!AJ128</f>
        <v>1642.11</v>
      </c>
      <c r="AI129" s="36">
        <f>'[14]A_Modello CP FINALE'!AK128</f>
        <v>8721.44</v>
      </c>
      <c r="AJ129" s="36">
        <f>'[14]A_Modello CP FINALE'!AL128</f>
        <v>0</v>
      </c>
      <c r="AK129" s="36">
        <f>'[14]A_Modello CP FINALE'!AM128</f>
        <v>0</v>
      </c>
      <c r="AL129" s="36">
        <f>'[14]A_Modello CP FINALE'!AN128</f>
        <v>0</v>
      </c>
      <c r="AM129" s="43">
        <f t="shared" si="143"/>
        <v>140093.51999999999</v>
      </c>
      <c r="AN129" s="36">
        <f>'[14]A_Modello CP FINALE'!AP128</f>
        <v>701.36</v>
      </c>
      <c r="AO129" s="36">
        <f>'[14]A_Modello CP FINALE'!AQ128</f>
        <v>0</v>
      </c>
      <c r="AP129" s="36">
        <f>'[14]A_Modello CP FINALE'!AR128</f>
        <v>0</v>
      </c>
      <c r="AQ129" s="36">
        <f>'[14]A_Modello CP FINALE'!AS128</f>
        <v>0</v>
      </c>
      <c r="AR129" s="36">
        <f>'[14]A_Modello CP FINALE'!AT128</f>
        <v>1514.06</v>
      </c>
      <c r="AS129" s="36">
        <f>'[14]A_Modello CP FINALE'!AU128</f>
        <v>1335.94</v>
      </c>
      <c r="AT129" s="36">
        <f>'[14]A_Modello CP FINALE'!AV128</f>
        <v>86848.39</v>
      </c>
      <c r="AU129" s="36">
        <f>'[14]A_Modello CP FINALE'!AW128</f>
        <v>54343.72</v>
      </c>
      <c r="AV129" s="36">
        <f>'[14]A_Modello CP FINALE'!AX128</f>
        <v>222.66</v>
      </c>
      <c r="AW129" s="36">
        <f>'[14]A_Modello CP FINALE'!AY128</f>
        <v>2226.5700000000002</v>
      </c>
      <c r="AX129" s="36">
        <f>'[14]A_Modello CP FINALE'!AZ128</f>
        <v>0</v>
      </c>
      <c r="AY129" s="36">
        <f>'[14]A_Modello CP FINALE'!BA128</f>
        <v>0</v>
      </c>
      <c r="AZ129" s="59">
        <f t="shared" si="93"/>
        <v>147192.70000000001</v>
      </c>
      <c r="BA129" s="69">
        <f t="shared" si="116"/>
        <v>10166.870000000001</v>
      </c>
      <c r="BB129" s="36">
        <f>'[14]A_Modello CP FINALE'!BC128</f>
        <v>10166.870000000001</v>
      </c>
      <c r="BC129" s="36">
        <f>'[14]A_Modello CP FINALE'!BE128</f>
        <v>0</v>
      </c>
      <c r="BD129" s="36">
        <f>'[14]A_Modello CP FINALE'!BF128</f>
        <v>5684.96</v>
      </c>
      <c r="BE129" s="36">
        <f>'[14]A_Modello CP FINALE'!BG128</f>
        <v>4738.07</v>
      </c>
      <c r="BF129" s="36">
        <f>'[14]A_Modello CP FINALE'!BH128</f>
        <v>3914.06</v>
      </c>
      <c r="BG129" s="36">
        <f>'[14]A_Modello CP FINALE'!BI128</f>
        <v>4223.0600000000004</v>
      </c>
      <c r="BH129" s="36">
        <f>'[14]A_Modello CP FINALE'!BJ128</f>
        <v>2902.58</v>
      </c>
      <c r="BI129" s="36">
        <f>'[14]A_Modello CP FINALE'!BK128</f>
        <v>1648.02</v>
      </c>
      <c r="BJ129" s="36">
        <f>'[14]A_Modello CP FINALE'!BL128</f>
        <v>0</v>
      </c>
      <c r="BK129" s="70">
        <f t="shared" si="117"/>
        <v>33277.620000000003</v>
      </c>
      <c r="BL129" s="48"/>
      <c r="BM129" s="48"/>
      <c r="BN129" s="48"/>
      <c r="BO129" s="48"/>
      <c r="BP129" s="48"/>
    </row>
    <row r="130" spans="1:68" s="98" customFormat="1" ht="22.5" x14ac:dyDescent="0.2">
      <c r="A130" s="133"/>
      <c r="B130" s="99" t="s">
        <v>468</v>
      </c>
      <c r="C130" s="35" t="s">
        <v>469</v>
      </c>
      <c r="D130" s="73" t="s">
        <v>470</v>
      </c>
      <c r="E130" s="36">
        <f>'[14]A_Modello CP FINALE'!G129</f>
        <v>0</v>
      </c>
      <c r="F130" s="36">
        <f>'[14]A_Modello CP FINALE'!H129</f>
        <v>0</v>
      </c>
      <c r="G130" s="36">
        <f>'[14]A_Modello CP FINALE'!I129</f>
        <v>0</v>
      </c>
      <c r="H130" s="45"/>
      <c r="I130" s="36">
        <f>'[14]A_Modello CP FINALE'!K129</f>
        <v>0</v>
      </c>
      <c r="J130" s="38">
        <f t="shared" si="95"/>
        <v>0</v>
      </c>
      <c r="K130" s="74"/>
      <c r="L130" s="36">
        <f>'[14]A_Modello CP FINALE'!N129</f>
        <v>0</v>
      </c>
      <c r="M130" s="74"/>
      <c r="N130" s="36">
        <f>'[14]A_Modello CP FINALE'!P129</f>
        <v>0</v>
      </c>
      <c r="O130" s="74"/>
      <c r="P130" s="36">
        <f>'[14]A_Modello CP FINALE'!R129</f>
        <v>0</v>
      </c>
      <c r="Q130" s="74"/>
      <c r="R130" s="40">
        <f t="shared" si="96"/>
        <v>0</v>
      </c>
      <c r="S130" s="74"/>
      <c r="T130" s="41">
        <f t="shared" si="97"/>
        <v>0</v>
      </c>
      <c r="U130" s="36">
        <f>'[14]A_Modello CP FINALE'!W129</f>
        <v>0</v>
      </c>
      <c r="V130" s="41">
        <f t="shared" si="98"/>
        <v>0</v>
      </c>
      <c r="W130" s="42">
        <f t="shared" si="99"/>
        <v>0</v>
      </c>
      <c r="X130" s="36">
        <f>'[14]A_Modello CP FINALE'!Z129</f>
        <v>0</v>
      </c>
      <c r="Y130" s="42">
        <f t="shared" si="100"/>
        <v>0</v>
      </c>
      <c r="Z130" s="74"/>
      <c r="AA130" s="43">
        <f t="shared" si="140"/>
        <v>0</v>
      </c>
      <c r="AB130" s="43">
        <f t="shared" si="141"/>
        <v>0</v>
      </c>
      <c r="AC130" s="43">
        <f t="shared" si="142"/>
        <v>0</v>
      </c>
      <c r="AD130" s="36">
        <f>'[14]A_Modello CP FINALE'!AF129</f>
        <v>0</v>
      </c>
      <c r="AE130" s="97"/>
      <c r="AF130" s="36">
        <f>'[14]A_Modello CP FINALE'!AH129</f>
        <v>0</v>
      </c>
      <c r="AG130" s="36">
        <f>'[14]A_Modello CP FINALE'!AI129</f>
        <v>0</v>
      </c>
      <c r="AH130" s="36">
        <f>'[14]A_Modello CP FINALE'!AJ129</f>
        <v>0</v>
      </c>
      <c r="AI130" s="36">
        <f>'[14]A_Modello CP FINALE'!AK129</f>
        <v>0</v>
      </c>
      <c r="AJ130" s="36">
        <f>'[14]A_Modello CP FINALE'!AL129</f>
        <v>0</v>
      </c>
      <c r="AK130" s="36">
        <f>'[14]A_Modello CP FINALE'!AM129</f>
        <v>0</v>
      </c>
      <c r="AL130" s="36">
        <f>'[14]A_Modello CP FINALE'!AN129</f>
        <v>0</v>
      </c>
      <c r="AM130" s="43">
        <f t="shared" si="143"/>
        <v>0</v>
      </c>
      <c r="AN130" s="36">
        <f>'[14]A_Modello CP FINALE'!AP129</f>
        <v>0</v>
      </c>
      <c r="AO130" s="36">
        <f>'[14]A_Modello CP FINALE'!AQ129</f>
        <v>0</v>
      </c>
      <c r="AP130" s="36">
        <f>'[14]A_Modello CP FINALE'!AR129</f>
        <v>0</v>
      </c>
      <c r="AQ130" s="36">
        <f>'[14]A_Modello CP FINALE'!AS129</f>
        <v>0</v>
      </c>
      <c r="AR130" s="36">
        <f>'[14]A_Modello CP FINALE'!AT129</f>
        <v>0</v>
      </c>
      <c r="AS130" s="36">
        <f>'[14]A_Modello CP FINALE'!AU129</f>
        <v>0</v>
      </c>
      <c r="AT130" s="36">
        <f>'[14]A_Modello CP FINALE'!AV129</f>
        <v>0</v>
      </c>
      <c r="AU130" s="36">
        <f>'[14]A_Modello CP FINALE'!AW129</f>
        <v>0</v>
      </c>
      <c r="AV130" s="36">
        <f>'[14]A_Modello CP FINALE'!AX129</f>
        <v>0</v>
      </c>
      <c r="AW130" s="36">
        <f>'[14]A_Modello CP FINALE'!AY129</f>
        <v>0</v>
      </c>
      <c r="AX130" s="36">
        <f>'[14]A_Modello CP FINALE'!AZ129</f>
        <v>0</v>
      </c>
      <c r="AY130" s="36">
        <f>'[14]A_Modello CP FINALE'!BA129</f>
        <v>0</v>
      </c>
      <c r="AZ130" s="59">
        <f t="shared" si="93"/>
        <v>0</v>
      </c>
      <c r="BA130" s="69">
        <f t="shared" si="116"/>
        <v>0</v>
      </c>
      <c r="BB130" s="36">
        <f>'[14]A_Modello CP FINALE'!BC129</f>
        <v>0</v>
      </c>
      <c r="BC130" s="36">
        <f>'[14]A_Modello CP FINALE'!BE129</f>
        <v>0</v>
      </c>
      <c r="BD130" s="36">
        <f>'[14]A_Modello CP FINALE'!BF129</f>
        <v>0</v>
      </c>
      <c r="BE130" s="36">
        <f>'[14]A_Modello CP FINALE'!BG129</f>
        <v>0</v>
      </c>
      <c r="BF130" s="36">
        <f>'[14]A_Modello CP FINALE'!BH129</f>
        <v>0</v>
      </c>
      <c r="BG130" s="36">
        <f>'[14]A_Modello CP FINALE'!BI129</f>
        <v>0</v>
      </c>
      <c r="BH130" s="36">
        <f>'[14]A_Modello CP FINALE'!BJ129</f>
        <v>0</v>
      </c>
      <c r="BI130" s="36">
        <f>'[14]A_Modello CP FINALE'!BK129</f>
        <v>0</v>
      </c>
      <c r="BJ130" s="36">
        <f>'[14]A_Modello CP FINALE'!BL129</f>
        <v>0</v>
      </c>
      <c r="BK130" s="70">
        <f t="shared" si="117"/>
        <v>0</v>
      </c>
      <c r="BL130" s="48"/>
      <c r="BM130" s="48"/>
      <c r="BN130" s="48"/>
      <c r="BO130" s="48"/>
      <c r="BP130" s="48"/>
    </row>
    <row r="131" spans="1:68" s="98" customFormat="1" ht="23.45" customHeight="1" x14ac:dyDescent="0.2">
      <c r="A131" s="133"/>
      <c r="B131" s="34" t="s">
        <v>471</v>
      </c>
      <c r="C131" s="35" t="s">
        <v>472</v>
      </c>
      <c r="D131" s="73" t="s">
        <v>473</v>
      </c>
      <c r="E131" s="36">
        <f>'[14]A_Modello CP FINALE'!G130</f>
        <v>0</v>
      </c>
      <c r="F131" s="36">
        <f>'[14]A_Modello CP FINALE'!H130</f>
        <v>0</v>
      </c>
      <c r="G131" s="36">
        <f>'[14]A_Modello CP FINALE'!I130</f>
        <v>0</v>
      </c>
      <c r="H131" s="45"/>
      <c r="I131" s="36">
        <f>'[14]A_Modello CP FINALE'!K130</f>
        <v>0</v>
      </c>
      <c r="J131" s="38">
        <f t="shared" si="95"/>
        <v>0</v>
      </c>
      <c r="K131" s="74"/>
      <c r="L131" s="36">
        <f>'[14]A_Modello CP FINALE'!N130</f>
        <v>0</v>
      </c>
      <c r="M131" s="74"/>
      <c r="N131" s="36">
        <f>'[14]A_Modello CP FINALE'!P130</f>
        <v>641777.28</v>
      </c>
      <c r="O131" s="74"/>
      <c r="P131" s="36">
        <f>'[14]A_Modello CP FINALE'!R130</f>
        <v>0</v>
      </c>
      <c r="Q131" s="74"/>
      <c r="R131" s="40">
        <f t="shared" si="96"/>
        <v>641777.28</v>
      </c>
      <c r="S131" s="74"/>
      <c r="T131" s="41">
        <f t="shared" si="97"/>
        <v>0</v>
      </c>
      <c r="U131" s="36">
        <f>'[14]A_Modello CP FINALE'!W130</f>
        <v>364526.32</v>
      </c>
      <c r="V131" s="41">
        <f t="shared" si="98"/>
        <v>364526.32</v>
      </c>
      <c r="W131" s="42">
        <f t="shared" si="99"/>
        <v>0</v>
      </c>
      <c r="X131" s="36">
        <f>'[14]A_Modello CP FINALE'!Z130</f>
        <v>277250.96000000002</v>
      </c>
      <c r="Y131" s="42">
        <f t="shared" si="100"/>
        <v>277250.96000000002</v>
      </c>
      <c r="Z131" s="74"/>
      <c r="AA131" s="43">
        <f t="shared" si="140"/>
        <v>244212.84</v>
      </c>
      <c r="AB131" s="43">
        <f t="shared" si="141"/>
        <v>105434.84999999999</v>
      </c>
      <c r="AC131" s="43">
        <f t="shared" si="142"/>
        <v>14878.630000000001</v>
      </c>
      <c r="AD131" s="36">
        <f>'[14]A_Modello CP FINALE'!AF130</f>
        <v>0</v>
      </c>
      <c r="AE131" s="97"/>
      <c r="AF131" s="36">
        <f>'[14]A_Modello CP FINALE'!AH130</f>
        <v>72712.11</v>
      </c>
      <c r="AG131" s="36">
        <f>'[14]A_Modello CP FINALE'!AI130</f>
        <v>162565.29</v>
      </c>
      <c r="AH131" s="36">
        <f>'[14]A_Modello CP FINALE'!AJ130</f>
        <v>2233.86</v>
      </c>
      <c r="AI131" s="36">
        <f>'[14]A_Modello CP FINALE'!AK130</f>
        <v>6701.58</v>
      </c>
      <c r="AJ131" s="36">
        <f>'[14]A_Modello CP FINALE'!AL130</f>
        <v>0</v>
      </c>
      <c r="AK131" s="36">
        <f>'[14]A_Modello CP FINALE'!AM130</f>
        <v>0</v>
      </c>
      <c r="AL131" s="36">
        <f>'[14]A_Modello CP FINALE'!AN130</f>
        <v>0</v>
      </c>
      <c r="AM131" s="43">
        <f t="shared" si="143"/>
        <v>244212.84</v>
      </c>
      <c r="AN131" s="36">
        <f>'[14]A_Modello CP FINALE'!AP130</f>
        <v>0</v>
      </c>
      <c r="AO131" s="36">
        <f>'[14]A_Modello CP FINALE'!AQ130</f>
        <v>0</v>
      </c>
      <c r="AP131" s="36">
        <f>'[14]A_Modello CP FINALE'!AR130</f>
        <v>0</v>
      </c>
      <c r="AQ131" s="36">
        <f>'[14]A_Modello CP FINALE'!AS130</f>
        <v>0</v>
      </c>
      <c r="AR131" s="36">
        <f>'[14]A_Modello CP FINALE'!AT130</f>
        <v>3650.9900000000002</v>
      </c>
      <c r="AS131" s="36">
        <f>'[14]A_Modello CP FINALE'!AU130</f>
        <v>2510.0700000000002</v>
      </c>
      <c r="AT131" s="36">
        <f>'[14]A_Modello CP FINALE'!AV130</f>
        <v>38956.239999999998</v>
      </c>
      <c r="AU131" s="36">
        <f>'[14]A_Modello CP FINALE'!AW130</f>
        <v>56666.54</v>
      </c>
      <c r="AV131" s="36">
        <f>'[14]A_Modello CP FINALE'!AX130</f>
        <v>0</v>
      </c>
      <c r="AW131" s="36">
        <f>'[14]A_Modello CP FINALE'!AY130</f>
        <v>3651.01</v>
      </c>
      <c r="AX131" s="36">
        <f>'[14]A_Modello CP FINALE'!AZ130</f>
        <v>0</v>
      </c>
      <c r="AY131" s="36">
        <f>'[14]A_Modello CP FINALE'!BA130</f>
        <v>0</v>
      </c>
      <c r="AZ131" s="59">
        <f t="shared" si="93"/>
        <v>105434.84999999999</v>
      </c>
      <c r="BA131" s="69">
        <f t="shared" si="116"/>
        <v>4463.59</v>
      </c>
      <c r="BB131" s="36">
        <f>'[14]A_Modello CP FINALE'!BC130</f>
        <v>4463.59</v>
      </c>
      <c r="BC131" s="36">
        <f>'[14]A_Modello CP FINALE'!BE130</f>
        <v>0</v>
      </c>
      <c r="BD131" s="36">
        <f>'[14]A_Modello CP FINALE'!BF130</f>
        <v>0</v>
      </c>
      <c r="BE131" s="36">
        <f>'[14]A_Modello CP FINALE'!BG130</f>
        <v>0</v>
      </c>
      <c r="BF131" s="36">
        <f>'[14]A_Modello CP FINALE'!BH130</f>
        <v>5951.45</v>
      </c>
      <c r="BG131" s="36">
        <f>'[14]A_Modello CP FINALE'!BI130</f>
        <v>1487.86</v>
      </c>
      <c r="BH131" s="36">
        <f>'[14]A_Modello CP FINALE'!BJ130</f>
        <v>0</v>
      </c>
      <c r="BI131" s="36">
        <f>'[14]A_Modello CP FINALE'!BK130</f>
        <v>2975.73</v>
      </c>
      <c r="BJ131" s="36">
        <f>'[14]A_Modello CP FINALE'!BL130</f>
        <v>0</v>
      </c>
      <c r="BK131" s="70">
        <f t="shared" si="117"/>
        <v>14878.630000000001</v>
      </c>
      <c r="BL131" s="48"/>
      <c r="BM131" s="48"/>
      <c r="BN131" s="48"/>
      <c r="BO131" s="48"/>
      <c r="BP131" s="48"/>
    </row>
    <row r="132" spans="1:68" s="98" customFormat="1" ht="23.45" customHeight="1" x14ac:dyDescent="0.2">
      <c r="A132" s="133"/>
      <c r="B132" s="99" t="s">
        <v>474</v>
      </c>
      <c r="C132" s="35" t="s">
        <v>475</v>
      </c>
      <c r="D132" s="73" t="s">
        <v>476</v>
      </c>
      <c r="E132" s="36">
        <f>'[14]A_Modello CP FINALE'!G131</f>
        <v>3544614.15</v>
      </c>
      <c r="F132" s="36">
        <f>'[14]A_Modello CP FINALE'!H131</f>
        <v>0</v>
      </c>
      <c r="G132" s="36">
        <f>'[14]A_Modello CP FINALE'!I131</f>
        <v>856093.05</v>
      </c>
      <c r="H132" s="45"/>
      <c r="I132" s="36">
        <f>'[14]A_Modello CP FINALE'!K131</f>
        <v>1585149.65</v>
      </c>
      <c r="J132" s="38">
        <f t="shared" si="95"/>
        <v>5985856.8499999996</v>
      </c>
      <c r="K132" s="74"/>
      <c r="L132" s="36">
        <f>'[14]A_Modello CP FINALE'!N131</f>
        <v>2556240.02</v>
      </c>
      <c r="M132" s="74"/>
      <c r="N132" s="36">
        <f>'[14]A_Modello CP FINALE'!P131</f>
        <v>469973.13</v>
      </c>
      <c r="O132" s="74"/>
      <c r="P132" s="36">
        <f>'[14]A_Modello CP FINALE'!R131</f>
        <v>0</v>
      </c>
      <c r="Q132" s="74"/>
      <c r="R132" s="40">
        <f t="shared" si="96"/>
        <v>9012070</v>
      </c>
      <c r="S132" s="74"/>
      <c r="T132" s="41">
        <f t="shared" si="97"/>
        <v>5985856.8499999996</v>
      </c>
      <c r="U132" s="36">
        <f>'[14]A_Modello CP FINALE'!W131</f>
        <v>266942.42</v>
      </c>
      <c r="V132" s="41">
        <f t="shared" si="98"/>
        <v>6252799.2699999996</v>
      </c>
      <c r="W132" s="42">
        <f t="shared" si="99"/>
        <v>2556240.02</v>
      </c>
      <c r="X132" s="36">
        <f>'[14]A_Modello CP FINALE'!Z131</f>
        <v>203030.71</v>
      </c>
      <c r="Y132" s="42">
        <f t="shared" si="100"/>
        <v>2759270.73</v>
      </c>
      <c r="Z132" s="74"/>
      <c r="AA132" s="43">
        <f t="shared" si="140"/>
        <v>4189035.9099999997</v>
      </c>
      <c r="AB132" s="43">
        <f t="shared" si="141"/>
        <v>1808546.96</v>
      </c>
      <c r="AC132" s="43">
        <f t="shared" si="142"/>
        <v>255216.4</v>
      </c>
      <c r="AD132" s="36">
        <f>'[14]A_Modello CP FINALE'!AF131</f>
        <v>0</v>
      </c>
      <c r="AE132" s="97"/>
      <c r="AF132" s="36">
        <f>'[14]A_Modello CP FINALE'!AH131</f>
        <v>1247246.6499999999</v>
      </c>
      <c r="AG132" s="36">
        <f>'[14]A_Modello CP FINALE'!AI131</f>
        <v>2788517.78</v>
      </c>
      <c r="AH132" s="36">
        <f>'[14]A_Modello CP FINALE'!AJ131</f>
        <v>38317.870000000003</v>
      </c>
      <c r="AI132" s="36">
        <f>'[14]A_Modello CP FINALE'!AK131</f>
        <v>114953.61</v>
      </c>
      <c r="AJ132" s="36">
        <f>'[14]A_Modello CP FINALE'!AL131</f>
        <v>0</v>
      </c>
      <c r="AK132" s="36">
        <f>'[14]A_Modello CP FINALE'!AM131</f>
        <v>0</v>
      </c>
      <c r="AL132" s="36">
        <f>'[14]A_Modello CP FINALE'!AN131</f>
        <v>0</v>
      </c>
      <c r="AM132" s="43">
        <f t="shared" si="143"/>
        <v>4189035.9099999997</v>
      </c>
      <c r="AN132" s="36">
        <f>'[14]A_Modello CP FINALE'!AP131</f>
        <v>0</v>
      </c>
      <c r="AO132" s="36">
        <f>'[14]A_Modello CP FINALE'!AQ131</f>
        <v>0</v>
      </c>
      <c r="AP132" s="36">
        <f>'[14]A_Modello CP FINALE'!AR131</f>
        <v>0</v>
      </c>
      <c r="AQ132" s="36">
        <f>'[14]A_Modello CP FINALE'!AS131</f>
        <v>0</v>
      </c>
      <c r="AR132" s="36">
        <f>'[14]A_Modello CP FINALE'!AT131</f>
        <v>62626.51</v>
      </c>
      <c r="AS132" s="36">
        <f>'[14]A_Modello CP FINALE'!AU131</f>
        <v>43055.72</v>
      </c>
      <c r="AT132" s="36">
        <f>'[14]A_Modello CP FINALE'!AV131</f>
        <v>668224.79</v>
      </c>
      <c r="AU132" s="36">
        <f>'[14]A_Modello CP FINALE'!AW131</f>
        <v>972013.44</v>
      </c>
      <c r="AV132" s="36">
        <f>'[14]A_Modello CP FINALE'!AX131</f>
        <v>0</v>
      </c>
      <c r="AW132" s="36">
        <f>'[14]A_Modello CP FINALE'!AY131</f>
        <v>62626.5</v>
      </c>
      <c r="AX132" s="36">
        <f>'[14]A_Modello CP FINALE'!AZ131</f>
        <v>0</v>
      </c>
      <c r="AY132" s="36">
        <f>'[14]A_Modello CP FINALE'!BA131</f>
        <v>0</v>
      </c>
      <c r="AZ132" s="59">
        <f t="shared" si="93"/>
        <v>1808546.96</v>
      </c>
      <c r="BA132" s="69">
        <f t="shared" si="116"/>
        <v>76564.92</v>
      </c>
      <c r="BB132" s="36">
        <f>'[14]A_Modello CP FINALE'!BC131</f>
        <v>76564.92</v>
      </c>
      <c r="BC132" s="36">
        <f>'[14]A_Modello CP FINALE'!BE131</f>
        <v>0</v>
      </c>
      <c r="BD132" s="36">
        <f>'[14]A_Modello CP FINALE'!BF131</f>
        <v>0</v>
      </c>
      <c r="BE132" s="36">
        <f>'[14]A_Modello CP FINALE'!BG131</f>
        <v>0</v>
      </c>
      <c r="BF132" s="36">
        <f>'[14]A_Modello CP FINALE'!BH131</f>
        <v>102086.56</v>
      </c>
      <c r="BG132" s="36">
        <f>'[14]A_Modello CP FINALE'!BI131</f>
        <v>25521.64</v>
      </c>
      <c r="BH132" s="36">
        <f>'[14]A_Modello CP FINALE'!BJ131</f>
        <v>0</v>
      </c>
      <c r="BI132" s="36">
        <f>'[14]A_Modello CP FINALE'!BK131</f>
        <v>51043.28</v>
      </c>
      <c r="BJ132" s="36">
        <f>'[14]A_Modello CP FINALE'!BL131</f>
        <v>0</v>
      </c>
      <c r="BK132" s="70">
        <f t="shared" si="117"/>
        <v>255216.4</v>
      </c>
      <c r="BL132" s="48"/>
      <c r="BM132" s="48"/>
      <c r="BN132" s="48"/>
      <c r="BO132" s="48"/>
      <c r="BP132" s="48"/>
    </row>
    <row r="133" spans="1:68" s="98" customFormat="1" ht="22.5" x14ac:dyDescent="0.2">
      <c r="A133" s="133"/>
      <c r="B133" s="34" t="s">
        <v>477</v>
      </c>
      <c r="C133" s="35" t="s">
        <v>478</v>
      </c>
      <c r="D133" s="73" t="s">
        <v>479</v>
      </c>
      <c r="E133" s="36">
        <f>'[14]A_Modello CP FINALE'!G132</f>
        <v>0</v>
      </c>
      <c r="F133" s="36">
        <f>'[14]A_Modello CP FINALE'!H132</f>
        <v>0</v>
      </c>
      <c r="G133" s="36">
        <f>'[14]A_Modello CP FINALE'!I132</f>
        <v>0</v>
      </c>
      <c r="H133" s="45"/>
      <c r="I133" s="36">
        <f>'[14]A_Modello CP FINALE'!K132</f>
        <v>204893.06</v>
      </c>
      <c r="J133" s="38">
        <f t="shared" si="95"/>
        <v>204893.06</v>
      </c>
      <c r="K133" s="74"/>
      <c r="L133" s="36">
        <f>'[14]A_Modello CP FINALE'!N132</f>
        <v>298115.36</v>
      </c>
      <c r="M133" s="74"/>
      <c r="N133" s="36">
        <f>'[14]A_Modello CP FINALE'!P132</f>
        <v>442334.36</v>
      </c>
      <c r="O133" s="74"/>
      <c r="P133" s="36">
        <f>'[14]A_Modello CP FINALE'!R132</f>
        <v>0</v>
      </c>
      <c r="Q133" s="74"/>
      <c r="R133" s="40">
        <f t="shared" si="96"/>
        <v>945342.78</v>
      </c>
      <c r="S133" s="74"/>
      <c r="T133" s="41">
        <f t="shared" si="97"/>
        <v>204893.06</v>
      </c>
      <c r="U133" s="36">
        <f>'[14]A_Modello CP FINALE'!W132</f>
        <v>251243.73</v>
      </c>
      <c r="V133" s="41">
        <f t="shared" si="98"/>
        <v>456136.79000000004</v>
      </c>
      <c r="W133" s="42">
        <f t="shared" si="99"/>
        <v>298115.36</v>
      </c>
      <c r="X133" s="36">
        <f>'[14]A_Modello CP FINALE'!Z132</f>
        <v>191090.63</v>
      </c>
      <c r="Y133" s="42">
        <f t="shared" si="100"/>
        <v>489205.99</v>
      </c>
      <c r="Z133" s="74"/>
      <c r="AA133" s="43">
        <f t="shared" si="140"/>
        <v>128102.42000000001</v>
      </c>
      <c r="AB133" s="43">
        <f t="shared" si="141"/>
        <v>193377.00999999998</v>
      </c>
      <c r="AC133" s="43">
        <f t="shared" si="142"/>
        <v>134657.36000000002</v>
      </c>
      <c r="AD133" s="36">
        <f>'[14]A_Modello CP FINALE'!AF132</f>
        <v>0</v>
      </c>
      <c r="AE133" s="97"/>
      <c r="AF133" s="36">
        <f>'[14]A_Modello CP FINALE'!AH132</f>
        <v>65721.200000000012</v>
      </c>
      <c r="AG133" s="36">
        <f>'[14]A_Modello CP FINALE'!AI132</f>
        <v>52648.83</v>
      </c>
      <c r="AH133" s="36">
        <f>'[14]A_Modello CP FINALE'!AJ132</f>
        <v>1604.42</v>
      </c>
      <c r="AI133" s="36">
        <f>'[14]A_Modello CP FINALE'!AK132</f>
        <v>8127.97</v>
      </c>
      <c r="AJ133" s="36">
        <f>'[14]A_Modello CP FINALE'!AL132</f>
        <v>0</v>
      </c>
      <c r="AK133" s="36">
        <f>'[14]A_Modello CP FINALE'!AM132</f>
        <v>0</v>
      </c>
      <c r="AL133" s="36">
        <f>'[14]A_Modello CP FINALE'!AN132</f>
        <v>0</v>
      </c>
      <c r="AM133" s="43">
        <f t="shared" si="143"/>
        <v>128102.42000000001</v>
      </c>
      <c r="AN133" s="36">
        <f>'[14]A_Modello CP FINALE'!AP132</f>
        <v>17944.169999999998</v>
      </c>
      <c r="AO133" s="36">
        <f>'[14]A_Modello CP FINALE'!AQ132</f>
        <v>0</v>
      </c>
      <c r="AP133" s="36">
        <f>'[14]A_Modello CP FINALE'!AR132</f>
        <v>0</v>
      </c>
      <c r="AQ133" s="36">
        <f>'[14]A_Modello CP FINALE'!AS132</f>
        <v>0</v>
      </c>
      <c r="AR133" s="36">
        <f>'[14]A_Modello CP FINALE'!AT132</f>
        <v>14929.6</v>
      </c>
      <c r="AS133" s="36">
        <f>'[14]A_Modello CP FINALE'!AU132</f>
        <v>30725.31</v>
      </c>
      <c r="AT133" s="36">
        <f>'[14]A_Modello CP FINALE'!AV132</f>
        <v>81995.199999999997</v>
      </c>
      <c r="AU133" s="36">
        <f>'[14]A_Modello CP FINALE'!AW132</f>
        <v>39388.89</v>
      </c>
      <c r="AV133" s="36">
        <f>'[14]A_Modello CP FINALE'!AX132</f>
        <v>8393.84</v>
      </c>
      <c r="AW133" s="36">
        <f>'[14]A_Modello CP FINALE'!AY132</f>
        <v>0</v>
      </c>
      <c r="AX133" s="36">
        <f>'[14]A_Modello CP FINALE'!AZ132</f>
        <v>0</v>
      </c>
      <c r="AY133" s="36">
        <f>'[14]A_Modello CP FINALE'!BA132</f>
        <v>0</v>
      </c>
      <c r="AZ133" s="59">
        <f t="shared" si="93"/>
        <v>193377.00999999998</v>
      </c>
      <c r="BA133" s="69">
        <f t="shared" si="116"/>
        <v>5788.62</v>
      </c>
      <c r="BB133" s="36">
        <f>'[14]A_Modello CP FINALE'!BC132</f>
        <v>5788.62</v>
      </c>
      <c r="BC133" s="36">
        <f>'[14]A_Modello CP FINALE'!BE132</f>
        <v>0</v>
      </c>
      <c r="BD133" s="36">
        <f>'[14]A_Modello CP FINALE'!BF132</f>
        <v>8054.34</v>
      </c>
      <c r="BE133" s="36">
        <f>'[14]A_Modello CP FINALE'!BG132</f>
        <v>15031.56</v>
      </c>
      <c r="BF133" s="36">
        <f>'[14]A_Modello CP FINALE'!BH132</f>
        <v>25973.87</v>
      </c>
      <c r="BG133" s="36">
        <f>'[14]A_Modello CP FINALE'!BI132</f>
        <v>11578.18</v>
      </c>
      <c r="BH133" s="36">
        <f>'[14]A_Modello CP FINALE'!BJ132</f>
        <v>37513.03</v>
      </c>
      <c r="BI133" s="36">
        <f>'[14]A_Modello CP FINALE'!BK132</f>
        <v>30717.759999999998</v>
      </c>
      <c r="BJ133" s="36">
        <f>'[14]A_Modello CP FINALE'!BL132</f>
        <v>0</v>
      </c>
      <c r="BK133" s="70">
        <f t="shared" si="117"/>
        <v>134657.36000000002</v>
      </c>
      <c r="BL133" s="48"/>
      <c r="BM133" s="48"/>
      <c r="BN133" s="48"/>
      <c r="BO133" s="48"/>
      <c r="BP133" s="48"/>
    </row>
    <row r="134" spans="1:68" ht="22.5" x14ac:dyDescent="0.2">
      <c r="A134" s="133"/>
      <c r="B134" s="99" t="s">
        <v>480</v>
      </c>
      <c r="C134" s="35" t="s">
        <v>481</v>
      </c>
      <c r="D134" s="35" t="s">
        <v>482</v>
      </c>
      <c r="E134" s="36">
        <f>'[14]A_Modello CP FINALE'!G133</f>
        <v>6396.69</v>
      </c>
      <c r="F134" s="36">
        <f>'[14]A_Modello CP FINALE'!H133</f>
        <v>0</v>
      </c>
      <c r="G134" s="36">
        <f>'[14]A_Modello CP FINALE'!I133</f>
        <v>224556.84</v>
      </c>
      <c r="H134" s="45"/>
      <c r="I134" s="36">
        <f>'[14]A_Modello CP FINALE'!K133</f>
        <v>1040490.02</v>
      </c>
      <c r="J134" s="38">
        <f t="shared" si="95"/>
        <v>1271443.55</v>
      </c>
      <c r="K134" s="61"/>
      <c r="L134" s="36">
        <f>'[14]A_Modello CP FINALE'!N133</f>
        <v>3089014.39</v>
      </c>
      <c r="M134" s="61"/>
      <c r="N134" s="36">
        <f>'[14]A_Modello CP FINALE'!P133</f>
        <v>4270942.8099999996</v>
      </c>
      <c r="O134" s="61"/>
      <c r="P134" s="36">
        <f>'[14]A_Modello CP FINALE'!R133</f>
        <v>0</v>
      </c>
      <c r="Q134" s="61"/>
      <c r="R134" s="40">
        <f t="shared" si="96"/>
        <v>8631400.75</v>
      </c>
      <c r="S134" s="61"/>
      <c r="T134" s="41">
        <f t="shared" si="97"/>
        <v>1271443.55</v>
      </c>
      <c r="U134" s="36">
        <f>'[14]A_Modello CP FINALE'!W133</f>
        <v>2425874.41</v>
      </c>
      <c r="V134" s="41">
        <f t="shared" si="98"/>
        <v>3697317.96</v>
      </c>
      <c r="W134" s="42">
        <f t="shared" si="99"/>
        <v>3089014.39</v>
      </c>
      <c r="X134" s="36">
        <f>'[14]A_Modello CP FINALE'!Z133</f>
        <v>1845068.4</v>
      </c>
      <c r="Y134" s="42">
        <f t="shared" si="100"/>
        <v>4934082.79</v>
      </c>
      <c r="Z134" s="61"/>
      <c r="AA134" s="43">
        <f t="shared" si="140"/>
        <v>1615810.12</v>
      </c>
      <c r="AB134" s="43">
        <f t="shared" si="141"/>
        <v>1697690.6</v>
      </c>
      <c r="AC134" s="43">
        <f t="shared" si="142"/>
        <v>383817.24</v>
      </c>
      <c r="AD134" s="36">
        <f>'[14]A_Modello CP FINALE'!AF133</f>
        <v>0</v>
      </c>
      <c r="AE134" s="8"/>
      <c r="AF134" s="36">
        <f>'[14]A_Modello CP FINALE'!AH133</f>
        <v>266470.43</v>
      </c>
      <c r="AG134" s="36">
        <f>'[14]A_Modello CP FINALE'!AI133</f>
        <v>1229808.55</v>
      </c>
      <c r="AH134" s="36">
        <f>'[14]A_Modello CP FINALE'!AJ133</f>
        <v>18939.810000000001</v>
      </c>
      <c r="AI134" s="36">
        <f>'[14]A_Modello CP FINALE'!AK133</f>
        <v>100591.33</v>
      </c>
      <c r="AJ134" s="36">
        <f>'[14]A_Modello CP FINALE'!AL133</f>
        <v>0</v>
      </c>
      <c r="AK134" s="36">
        <f>'[14]A_Modello CP FINALE'!AM133</f>
        <v>0</v>
      </c>
      <c r="AL134" s="36">
        <f>'[14]A_Modello CP FINALE'!AN133</f>
        <v>0</v>
      </c>
      <c r="AM134" s="43">
        <f t="shared" si="143"/>
        <v>1615810.12</v>
      </c>
      <c r="AN134" s="36">
        <f>'[14]A_Modello CP FINALE'!AP133</f>
        <v>8089.44</v>
      </c>
      <c r="AO134" s="36">
        <f>'[14]A_Modello CP FINALE'!AQ133</f>
        <v>0</v>
      </c>
      <c r="AP134" s="36">
        <f>'[14]A_Modello CP FINALE'!AR133</f>
        <v>0</v>
      </c>
      <c r="AQ134" s="36">
        <f>'[14]A_Modello CP FINALE'!AS133</f>
        <v>0</v>
      </c>
      <c r="AR134" s="36">
        <f>'[14]A_Modello CP FINALE'!AT133</f>
        <v>17462.91</v>
      </c>
      <c r="AS134" s="36">
        <f>'[14]A_Modello CP FINALE'!AU133</f>
        <v>15408.45</v>
      </c>
      <c r="AT134" s="36">
        <f>'[14]A_Modello CP FINALE'!AV133</f>
        <v>1001691.62</v>
      </c>
      <c r="AU134" s="36">
        <f>'[14]A_Modello CP FINALE'!AW133</f>
        <v>626789.35</v>
      </c>
      <c r="AV134" s="36">
        <f>'[14]A_Modello CP FINALE'!AX133</f>
        <v>2568.08</v>
      </c>
      <c r="AW134" s="36">
        <f>'[14]A_Modello CP FINALE'!AY133</f>
        <v>25680.75</v>
      </c>
      <c r="AX134" s="36">
        <f>'[14]A_Modello CP FINALE'!AZ133</f>
        <v>0</v>
      </c>
      <c r="AY134" s="36">
        <f>'[14]A_Modello CP FINALE'!BA133</f>
        <v>0</v>
      </c>
      <c r="AZ134" s="59">
        <f t="shared" si="93"/>
        <v>1697690.6</v>
      </c>
      <c r="BA134" s="69">
        <f t="shared" si="116"/>
        <v>117262.45</v>
      </c>
      <c r="BB134" s="36">
        <f>'[14]A_Modello CP FINALE'!BC133</f>
        <v>117262.45</v>
      </c>
      <c r="BC134" s="36">
        <f>'[14]A_Modello CP FINALE'!BE133</f>
        <v>0</v>
      </c>
      <c r="BD134" s="36">
        <f>'[14]A_Modello CP FINALE'!BF133</f>
        <v>65569.14</v>
      </c>
      <c r="BE134" s="36">
        <f>'[14]A_Modello CP FINALE'!BG133</f>
        <v>54647.95</v>
      </c>
      <c r="BF134" s="36">
        <f>'[14]A_Modello CP FINALE'!BH133</f>
        <v>45143.96</v>
      </c>
      <c r="BG134" s="36">
        <f>'[14]A_Modello CP FINALE'!BI133</f>
        <v>48707.95</v>
      </c>
      <c r="BH134" s="36">
        <f>'[14]A_Modello CP FINALE'!BJ133</f>
        <v>33477.81</v>
      </c>
      <c r="BI134" s="36">
        <f>'[14]A_Modello CP FINALE'!BK133</f>
        <v>19007.98</v>
      </c>
      <c r="BJ134" s="36">
        <f>'[14]A_Modello CP FINALE'!BL133</f>
        <v>0</v>
      </c>
      <c r="BK134" s="70">
        <f t="shared" si="117"/>
        <v>383817.24</v>
      </c>
      <c r="BL134" s="48"/>
      <c r="BM134" s="48"/>
      <c r="BN134" s="48"/>
      <c r="BO134" s="48"/>
      <c r="BP134" s="48"/>
    </row>
    <row r="135" spans="1:68" x14ac:dyDescent="0.2">
      <c r="A135" s="133"/>
      <c r="B135" s="34" t="s">
        <v>483</v>
      </c>
      <c r="C135" s="35" t="s">
        <v>484</v>
      </c>
      <c r="D135" s="35" t="s">
        <v>485</v>
      </c>
      <c r="E135" s="36">
        <f>'[14]A_Modello CP FINALE'!G134</f>
        <v>0</v>
      </c>
      <c r="F135" s="36">
        <f>'[14]A_Modello CP FINALE'!H134</f>
        <v>0</v>
      </c>
      <c r="G135" s="36">
        <f>'[14]A_Modello CP FINALE'!I134</f>
        <v>0</v>
      </c>
      <c r="H135" s="45"/>
      <c r="I135" s="36">
        <f>'[14]A_Modello CP FINALE'!K134</f>
        <v>0</v>
      </c>
      <c r="J135" s="38">
        <f t="shared" si="95"/>
        <v>0</v>
      </c>
      <c r="K135" s="61"/>
      <c r="L135" s="36">
        <f>'[14]A_Modello CP FINALE'!N134</f>
        <v>0</v>
      </c>
      <c r="M135" s="61"/>
      <c r="N135" s="36">
        <f>'[14]A_Modello CP FINALE'!P134</f>
        <v>0</v>
      </c>
      <c r="O135" s="61"/>
      <c r="P135" s="36">
        <f>'[14]A_Modello CP FINALE'!R134</f>
        <v>0</v>
      </c>
      <c r="Q135" s="61"/>
      <c r="R135" s="40">
        <f t="shared" si="96"/>
        <v>0</v>
      </c>
      <c r="S135" s="61"/>
      <c r="T135" s="41">
        <f t="shared" si="97"/>
        <v>0</v>
      </c>
      <c r="U135" s="36">
        <f>'[14]A_Modello CP FINALE'!W134</f>
        <v>0</v>
      </c>
      <c r="V135" s="41">
        <f t="shared" si="98"/>
        <v>0</v>
      </c>
      <c r="W135" s="42">
        <f t="shared" si="99"/>
        <v>0</v>
      </c>
      <c r="X135" s="36">
        <f>'[14]A_Modello CP FINALE'!Z134</f>
        <v>0</v>
      </c>
      <c r="Y135" s="42">
        <f t="shared" si="100"/>
        <v>0</v>
      </c>
      <c r="Z135" s="61"/>
      <c r="AA135" s="43">
        <f t="shared" si="140"/>
        <v>0</v>
      </c>
      <c r="AB135" s="43">
        <f t="shared" si="141"/>
        <v>0</v>
      </c>
      <c r="AC135" s="43">
        <f t="shared" si="142"/>
        <v>0</v>
      </c>
      <c r="AD135" s="36">
        <f>'[14]A_Modello CP FINALE'!AF134</f>
        <v>0</v>
      </c>
      <c r="AE135" s="8"/>
      <c r="AF135" s="36">
        <f>'[14]A_Modello CP FINALE'!AH134</f>
        <v>0</v>
      </c>
      <c r="AG135" s="36">
        <f>'[14]A_Modello CP FINALE'!AI134</f>
        <v>0</v>
      </c>
      <c r="AH135" s="36">
        <f>'[14]A_Modello CP FINALE'!AJ134</f>
        <v>0</v>
      </c>
      <c r="AI135" s="36">
        <f>'[14]A_Modello CP FINALE'!AK134</f>
        <v>0</v>
      </c>
      <c r="AJ135" s="36">
        <f>'[14]A_Modello CP FINALE'!AL134</f>
        <v>0</v>
      </c>
      <c r="AK135" s="36">
        <f>'[14]A_Modello CP FINALE'!AM134</f>
        <v>0</v>
      </c>
      <c r="AL135" s="36">
        <f>'[14]A_Modello CP FINALE'!AN134</f>
        <v>0</v>
      </c>
      <c r="AM135" s="43">
        <f t="shared" si="143"/>
        <v>0</v>
      </c>
      <c r="AN135" s="36">
        <f>'[14]A_Modello CP FINALE'!AP134</f>
        <v>0</v>
      </c>
      <c r="AO135" s="36">
        <f>'[14]A_Modello CP FINALE'!AQ134</f>
        <v>0</v>
      </c>
      <c r="AP135" s="36">
        <f>'[14]A_Modello CP FINALE'!AR134</f>
        <v>0</v>
      </c>
      <c r="AQ135" s="36">
        <f>'[14]A_Modello CP FINALE'!AS134</f>
        <v>0</v>
      </c>
      <c r="AR135" s="36">
        <f>'[14]A_Modello CP FINALE'!AT134</f>
        <v>0</v>
      </c>
      <c r="AS135" s="36">
        <f>'[14]A_Modello CP FINALE'!AU134</f>
        <v>0</v>
      </c>
      <c r="AT135" s="36">
        <f>'[14]A_Modello CP FINALE'!AV134</f>
        <v>0</v>
      </c>
      <c r="AU135" s="36">
        <f>'[14]A_Modello CP FINALE'!AW134</f>
        <v>0</v>
      </c>
      <c r="AV135" s="36">
        <f>'[14]A_Modello CP FINALE'!AX134</f>
        <v>0</v>
      </c>
      <c r="AW135" s="36">
        <f>'[14]A_Modello CP FINALE'!AY134</f>
        <v>0</v>
      </c>
      <c r="AX135" s="36">
        <f>'[14]A_Modello CP FINALE'!AZ134</f>
        <v>0</v>
      </c>
      <c r="AY135" s="36">
        <f>'[14]A_Modello CP FINALE'!BA134</f>
        <v>0</v>
      </c>
      <c r="AZ135" s="59">
        <f t="shared" si="93"/>
        <v>0</v>
      </c>
      <c r="BA135" s="69">
        <f t="shared" si="116"/>
        <v>0</v>
      </c>
      <c r="BB135" s="36">
        <f>'[14]A_Modello CP FINALE'!BC134</f>
        <v>0</v>
      </c>
      <c r="BC135" s="36">
        <f>'[14]A_Modello CP FINALE'!BE134</f>
        <v>0</v>
      </c>
      <c r="BD135" s="36">
        <f>'[14]A_Modello CP FINALE'!BF134</f>
        <v>0</v>
      </c>
      <c r="BE135" s="36">
        <f>'[14]A_Modello CP FINALE'!BG134</f>
        <v>0</v>
      </c>
      <c r="BF135" s="36">
        <f>'[14]A_Modello CP FINALE'!BH134</f>
        <v>0</v>
      </c>
      <c r="BG135" s="36">
        <f>'[14]A_Modello CP FINALE'!BI134</f>
        <v>0</v>
      </c>
      <c r="BH135" s="36">
        <f>'[14]A_Modello CP FINALE'!BJ134</f>
        <v>0</v>
      </c>
      <c r="BI135" s="36">
        <f>'[14]A_Modello CP FINALE'!BK134</f>
        <v>0</v>
      </c>
      <c r="BJ135" s="36">
        <f>'[14]A_Modello CP FINALE'!BL134</f>
        <v>0</v>
      </c>
      <c r="BK135" s="70">
        <f t="shared" si="117"/>
        <v>0</v>
      </c>
      <c r="BL135" s="48"/>
      <c r="BM135" s="48"/>
      <c r="BN135" s="48"/>
      <c r="BO135" s="48"/>
      <c r="BP135" s="48"/>
    </row>
    <row r="136" spans="1:68" x14ac:dyDescent="0.2">
      <c r="A136" s="133"/>
      <c r="B136" s="99" t="s">
        <v>486</v>
      </c>
      <c r="C136" s="35" t="s">
        <v>487</v>
      </c>
      <c r="D136" s="35" t="s">
        <v>488</v>
      </c>
      <c r="E136" s="36">
        <f>'[14]A_Modello CP FINALE'!G135</f>
        <v>0</v>
      </c>
      <c r="F136" s="36">
        <f>'[14]A_Modello CP FINALE'!H135</f>
        <v>0</v>
      </c>
      <c r="G136" s="36">
        <f>'[14]A_Modello CP FINALE'!I135</f>
        <v>0</v>
      </c>
      <c r="H136" s="45"/>
      <c r="I136" s="36">
        <f>'[14]A_Modello CP FINALE'!K135</f>
        <v>0</v>
      </c>
      <c r="J136" s="38">
        <f t="shared" si="95"/>
        <v>0</v>
      </c>
      <c r="K136" s="61"/>
      <c r="L136" s="36">
        <f>'[14]A_Modello CP FINALE'!N135</f>
        <v>0</v>
      </c>
      <c r="M136" s="61"/>
      <c r="N136" s="36">
        <f>'[14]A_Modello CP FINALE'!P135</f>
        <v>0</v>
      </c>
      <c r="O136" s="61"/>
      <c r="P136" s="36">
        <f>'[14]A_Modello CP FINALE'!R135</f>
        <v>0</v>
      </c>
      <c r="Q136" s="61"/>
      <c r="R136" s="40">
        <f t="shared" si="96"/>
        <v>0</v>
      </c>
      <c r="S136" s="61"/>
      <c r="T136" s="41">
        <f t="shared" si="97"/>
        <v>0</v>
      </c>
      <c r="U136" s="36">
        <f>'[14]A_Modello CP FINALE'!W135</f>
        <v>0</v>
      </c>
      <c r="V136" s="41">
        <f t="shared" si="98"/>
        <v>0</v>
      </c>
      <c r="W136" s="42">
        <f t="shared" si="99"/>
        <v>0</v>
      </c>
      <c r="X136" s="36">
        <f>'[14]A_Modello CP FINALE'!Z135</f>
        <v>0</v>
      </c>
      <c r="Y136" s="42">
        <f t="shared" si="100"/>
        <v>0</v>
      </c>
      <c r="Z136" s="61"/>
      <c r="AA136" s="43">
        <f t="shared" si="140"/>
        <v>0</v>
      </c>
      <c r="AB136" s="43">
        <f t="shared" si="141"/>
        <v>0</v>
      </c>
      <c r="AC136" s="43">
        <f t="shared" si="142"/>
        <v>0</v>
      </c>
      <c r="AD136" s="36">
        <f>'[14]A_Modello CP FINALE'!AF135</f>
        <v>0</v>
      </c>
      <c r="AE136" s="8"/>
      <c r="AF136" s="36">
        <f>'[14]A_Modello CP FINALE'!AH135</f>
        <v>0</v>
      </c>
      <c r="AG136" s="36">
        <f>'[14]A_Modello CP FINALE'!AI135</f>
        <v>0</v>
      </c>
      <c r="AH136" s="36">
        <f>'[14]A_Modello CP FINALE'!AJ135</f>
        <v>0</v>
      </c>
      <c r="AI136" s="36">
        <f>'[14]A_Modello CP FINALE'!AK135</f>
        <v>0</v>
      </c>
      <c r="AJ136" s="36">
        <f>'[14]A_Modello CP FINALE'!AL135</f>
        <v>0</v>
      </c>
      <c r="AK136" s="36">
        <f>'[14]A_Modello CP FINALE'!AM135</f>
        <v>0</v>
      </c>
      <c r="AL136" s="36">
        <f>'[14]A_Modello CP FINALE'!AN135</f>
        <v>0</v>
      </c>
      <c r="AM136" s="43">
        <f t="shared" si="143"/>
        <v>0</v>
      </c>
      <c r="AN136" s="36">
        <f>'[14]A_Modello CP FINALE'!AP135</f>
        <v>0</v>
      </c>
      <c r="AO136" s="36">
        <f>'[14]A_Modello CP FINALE'!AQ135</f>
        <v>0</v>
      </c>
      <c r="AP136" s="36">
        <f>'[14]A_Modello CP FINALE'!AR135</f>
        <v>0</v>
      </c>
      <c r="AQ136" s="36">
        <f>'[14]A_Modello CP FINALE'!AS135</f>
        <v>0</v>
      </c>
      <c r="AR136" s="36">
        <f>'[14]A_Modello CP FINALE'!AT135</f>
        <v>0</v>
      </c>
      <c r="AS136" s="36">
        <f>'[14]A_Modello CP FINALE'!AU135</f>
        <v>0</v>
      </c>
      <c r="AT136" s="36">
        <f>'[14]A_Modello CP FINALE'!AV135</f>
        <v>0</v>
      </c>
      <c r="AU136" s="36">
        <f>'[14]A_Modello CP FINALE'!AW135</f>
        <v>0</v>
      </c>
      <c r="AV136" s="36">
        <f>'[14]A_Modello CP FINALE'!AX135</f>
        <v>0</v>
      </c>
      <c r="AW136" s="36">
        <f>'[14]A_Modello CP FINALE'!AY135</f>
        <v>0</v>
      </c>
      <c r="AX136" s="36">
        <f>'[14]A_Modello CP FINALE'!AZ135</f>
        <v>0</v>
      </c>
      <c r="AY136" s="36">
        <f>'[14]A_Modello CP FINALE'!BA135</f>
        <v>0</v>
      </c>
      <c r="AZ136" s="59">
        <f t="shared" si="93"/>
        <v>0</v>
      </c>
      <c r="BA136" s="69">
        <f t="shared" si="116"/>
        <v>0</v>
      </c>
      <c r="BB136" s="36">
        <f>'[14]A_Modello CP FINALE'!BC135</f>
        <v>0</v>
      </c>
      <c r="BC136" s="36">
        <f>'[14]A_Modello CP FINALE'!BE135</f>
        <v>0</v>
      </c>
      <c r="BD136" s="36">
        <f>'[14]A_Modello CP FINALE'!BF135</f>
        <v>0</v>
      </c>
      <c r="BE136" s="36">
        <f>'[14]A_Modello CP FINALE'!BG135</f>
        <v>0</v>
      </c>
      <c r="BF136" s="36">
        <f>'[14]A_Modello CP FINALE'!BH135</f>
        <v>0</v>
      </c>
      <c r="BG136" s="36">
        <f>'[14]A_Modello CP FINALE'!BI135</f>
        <v>0</v>
      </c>
      <c r="BH136" s="36">
        <f>'[14]A_Modello CP FINALE'!BJ135</f>
        <v>0</v>
      </c>
      <c r="BI136" s="36">
        <f>'[14]A_Modello CP FINALE'!BK135</f>
        <v>0</v>
      </c>
      <c r="BJ136" s="36">
        <f>'[14]A_Modello CP FINALE'!BL135</f>
        <v>0</v>
      </c>
      <c r="BK136" s="70">
        <f t="shared" si="117"/>
        <v>0</v>
      </c>
      <c r="BL136" s="48"/>
      <c r="BM136" s="48"/>
      <c r="BN136" s="48"/>
      <c r="BO136" s="48"/>
      <c r="BP136" s="48"/>
    </row>
    <row r="137" spans="1:68" ht="22.5" x14ac:dyDescent="0.2">
      <c r="A137" s="133"/>
      <c r="B137" s="34" t="s">
        <v>489</v>
      </c>
      <c r="C137" s="35" t="s">
        <v>490</v>
      </c>
      <c r="D137" s="35" t="s">
        <v>491</v>
      </c>
      <c r="E137" s="36">
        <f>'[14]A_Modello CP FINALE'!G136</f>
        <v>0</v>
      </c>
      <c r="F137" s="36">
        <f>'[14]A_Modello CP FINALE'!H136</f>
        <v>0</v>
      </c>
      <c r="G137" s="36">
        <f>'[14]A_Modello CP FINALE'!I136</f>
        <v>0</v>
      </c>
      <c r="H137" s="45"/>
      <c r="I137" s="36">
        <f>'[14]A_Modello CP FINALE'!K136</f>
        <v>0</v>
      </c>
      <c r="J137" s="38">
        <f t="shared" si="95"/>
        <v>0</v>
      </c>
      <c r="K137" s="61"/>
      <c r="L137" s="36">
        <f>'[14]A_Modello CP FINALE'!N136</f>
        <v>0</v>
      </c>
      <c r="M137" s="61"/>
      <c r="N137" s="36">
        <f>'[14]A_Modello CP FINALE'!P136</f>
        <v>1230367.26</v>
      </c>
      <c r="O137" s="61"/>
      <c r="P137" s="36">
        <f>'[14]A_Modello CP FINALE'!R136</f>
        <v>0</v>
      </c>
      <c r="Q137" s="61"/>
      <c r="R137" s="40">
        <f t="shared" si="96"/>
        <v>1230367.26</v>
      </c>
      <c r="S137" s="61"/>
      <c r="T137" s="41">
        <f t="shared" si="97"/>
        <v>0</v>
      </c>
      <c r="U137" s="36">
        <f>'[14]A_Modello CP FINALE'!W136</f>
        <v>698842.52</v>
      </c>
      <c r="V137" s="41">
        <f t="shared" si="98"/>
        <v>698842.52</v>
      </c>
      <c r="W137" s="42">
        <f t="shared" si="99"/>
        <v>0</v>
      </c>
      <c r="X137" s="36">
        <f>'[14]A_Modello CP FINALE'!Z136</f>
        <v>531524.74</v>
      </c>
      <c r="Y137" s="42">
        <f t="shared" si="100"/>
        <v>531524.74</v>
      </c>
      <c r="Z137" s="61"/>
      <c r="AA137" s="43">
        <f t="shared" si="140"/>
        <v>284665.63999999996</v>
      </c>
      <c r="AB137" s="43">
        <f t="shared" si="141"/>
        <v>391643.15</v>
      </c>
      <c r="AC137" s="43">
        <f t="shared" si="142"/>
        <v>22533.73</v>
      </c>
      <c r="AD137" s="36">
        <f>'[14]A_Modello CP FINALE'!AF136</f>
        <v>0</v>
      </c>
      <c r="AE137" s="8"/>
      <c r="AF137" s="36">
        <f>'[14]A_Modello CP FINALE'!AH136</f>
        <v>14044.36</v>
      </c>
      <c r="AG137" s="36">
        <f>'[14]A_Modello CP FINALE'!AI136</f>
        <v>222812.45</v>
      </c>
      <c r="AH137" s="36">
        <f>'[14]A_Modello CP FINALE'!AJ136</f>
        <v>38292.980000000003</v>
      </c>
      <c r="AI137" s="36">
        <f>'[14]A_Modello CP FINALE'!AK136</f>
        <v>8512.99</v>
      </c>
      <c r="AJ137" s="36">
        <f>'[14]A_Modello CP FINALE'!AL136</f>
        <v>1002.86</v>
      </c>
      <c r="AK137" s="36">
        <f>'[14]A_Modello CP FINALE'!AM136</f>
        <v>0</v>
      </c>
      <c r="AL137" s="36">
        <f>'[14]A_Modello CP FINALE'!AN136</f>
        <v>0</v>
      </c>
      <c r="AM137" s="43">
        <f t="shared" si="143"/>
        <v>284665.63999999996</v>
      </c>
      <c r="AN137" s="36">
        <f>'[14]A_Modello CP FINALE'!AP136</f>
        <v>39399.270000000004</v>
      </c>
      <c r="AO137" s="36">
        <f>'[14]A_Modello CP FINALE'!AQ136</f>
        <v>1447.77</v>
      </c>
      <c r="AP137" s="36">
        <f>'[14]A_Modello CP FINALE'!AR136</f>
        <v>0</v>
      </c>
      <c r="AQ137" s="36">
        <f>'[14]A_Modello CP FINALE'!AS136</f>
        <v>0</v>
      </c>
      <c r="AR137" s="36">
        <f>'[14]A_Modello CP FINALE'!AT136</f>
        <v>137436.76999999999</v>
      </c>
      <c r="AS137" s="36">
        <f>'[14]A_Modello CP FINALE'!AU136</f>
        <v>19699.61</v>
      </c>
      <c r="AT137" s="36">
        <f>'[14]A_Modello CP FINALE'!AV136</f>
        <v>102843.5</v>
      </c>
      <c r="AU137" s="36">
        <f>'[14]A_Modello CP FINALE'!AW136</f>
        <v>58601.36</v>
      </c>
      <c r="AV137" s="36">
        <f>'[14]A_Modello CP FINALE'!AX136</f>
        <v>14475.53</v>
      </c>
      <c r="AW137" s="36">
        <f>'[14]A_Modello CP FINALE'!AY136</f>
        <v>17483.32</v>
      </c>
      <c r="AX137" s="36">
        <f>'[14]A_Modello CP FINALE'!AZ136</f>
        <v>256.02</v>
      </c>
      <c r="AY137" s="36">
        <f>'[14]A_Modello CP FINALE'!BA136</f>
        <v>0</v>
      </c>
      <c r="AZ137" s="59">
        <f t="shared" ref="AZ137:AZ169" si="144">SUM(AN137:AY137)</f>
        <v>391643.15</v>
      </c>
      <c r="BA137" s="69">
        <f t="shared" si="116"/>
        <v>8387.7099999999991</v>
      </c>
      <c r="BB137" s="36">
        <f>'[14]A_Modello CP FINALE'!BC136</f>
        <v>8387.7099999999991</v>
      </c>
      <c r="BC137" s="36">
        <f>'[14]A_Modello CP FINALE'!BE136</f>
        <v>0</v>
      </c>
      <c r="BD137" s="36">
        <f>'[14]A_Modello CP FINALE'!BF136</f>
        <v>2359.63</v>
      </c>
      <c r="BE137" s="36">
        <f>'[14]A_Modello CP FINALE'!BG136</f>
        <v>2152.98</v>
      </c>
      <c r="BF137" s="36">
        <f>'[14]A_Modello CP FINALE'!BH136</f>
        <v>2463.15</v>
      </c>
      <c r="BG137" s="36">
        <f>'[14]A_Modello CP FINALE'!BI136</f>
        <v>1924.71</v>
      </c>
      <c r="BH137" s="36">
        <f>'[14]A_Modello CP FINALE'!BJ136</f>
        <v>2177.59</v>
      </c>
      <c r="BI137" s="36">
        <f>'[14]A_Modello CP FINALE'!BK136</f>
        <v>1869.39</v>
      </c>
      <c r="BJ137" s="36">
        <f>'[14]A_Modello CP FINALE'!BL136</f>
        <v>1198.57</v>
      </c>
      <c r="BK137" s="70">
        <f t="shared" si="117"/>
        <v>22533.73</v>
      </c>
      <c r="BL137" s="48"/>
      <c r="BM137" s="48"/>
      <c r="BN137" s="48"/>
      <c r="BO137" s="48"/>
      <c r="BP137" s="48"/>
    </row>
    <row r="138" spans="1:68" x14ac:dyDescent="0.2">
      <c r="A138" s="133"/>
      <c r="B138" s="99" t="s">
        <v>492</v>
      </c>
      <c r="C138" s="35" t="s">
        <v>493</v>
      </c>
      <c r="D138" s="35" t="s">
        <v>494</v>
      </c>
      <c r="E138" s="36">
        <f>'[14]A_Modello CP FINALE'!G137</f>
        <v>0</v>
      </c>
      <c r="F138" s="36">
        <f>'[14]A_Modello CP FINALE'!H137</f>
        <v>0</v>
      </c>
      <c r="G138" s="36">
        <f>'[14]A_Modello CP FINALE'!I137</f>
        <v>0</v>
      </c>
      <c r="H138" s="45"/>
      <c r="I138" s="36">
        <f>'[14]A_Modello CP FINALE'!K137</f>
        <v>0</v>
      </c>
      <c r="J138" s="38">
        <f t="shared" ref="J138:J169" si="145">E138+F138+G138+H138+I138</f>
        <v>0</v>
      </c>
      <c r="K138" s="61"/>
      <c r="L138" s="36">
        <f>'[14]A_Modello CP FINALE'!N137</f>
        <v>0</v>
      </c>
      <c r="M138" s="61"/>
      <c r="N138" s="36">
        <f>'[14]A_Modello CP FINALE'!P137</f>
        <v>543075.1</v>
      </c>
      <c r="O138" s="61"/>
      <c r="P138" s="36">
        <f>'[14]A_Modello CP FINALE'!R137</f>
        <v>0</v>
      </c>
      <c r="Q138" s="61"/>
      <c r="R138" s="40">
        <f t="shared" ref="R138:R169" si="146">J138+L138+N138+P138</f>
        <v>543075.1</v>
      </c>
      <c r="S138" s="61"/>
      <c r="T138" s="41">
        <f t="shared" ref="T138:T169" si="147">J138</f>
        <v>0</v>
      </c>
      <c r="U138" s="36">
        <f>'[14]A_Modello CP FINALE'!W137</f>
        <v>308463.96999999997</v>
      </c>
      <c r="V138" s="41">
        <f t="shared" ref="V138:V169" si="148">T138+U138</f>
        <v>308463.96999999997</v>
      </c>
      <c r="W138" s="42">
        <f t="shared" ref="W138:W169" si="149">L138</f>
        <v>0</v>
      </c>
      <c r="X138" s="36">
        <f>'[14]A_Modello CP FINALE'!Z137</f>
        <v>234611.13</v>
      </c>
      <c r="Y138" s="42">
        <f t="shared" ref="Y138:Y169" si="150">W138+X138</f>
        <v>234611.13</v>
      </c>
      <c r="Z138" s="61"/>
      <c r="AA138" s="43">
        <f t="shared" si="140"/>
        <v>134805.60999999999</v>
      </c>
      <c r="AB138" s="43">
        <f t="shared" si="141"/>
        <v>141636.82999999999</v>
      </c>
      <c r="AC138" s="43">
        <f t="shared" si="142"/>
        <v>32021.53</v>
      </c>
      <c r="AD138" s="36">
        <f>'[14]A_Modello CP FINALE'!AF137</f>
        <v>0</v>
      </c>
      <c r="AE138" s="8"/>
      <c r="AF138" s="36">
        <f>'[14]A_Modello CP FINALE'!AH137</f>
        <v>22231.39</v>
      </c>
      <c r="AG138" s="36">
        <f>'[14]A_Modello CP FINALE'!AI137</f>
        <v>102601.84</v>
      </c>
      <c r="AH138" s="36">
        <f>'[14]A_Modello CP FINALE'!AJ137</f>
        <v>1580.13</v>
      </c>
      <c r="AI138" s="36">
        <f>'[14]A_Modello CP FINALE'!AK137</f>
        <v>8392.25</v>
      </c>
      <c r="AJ138" s="36">
        <f>'[14]A_Modello CP FINALE'!AL137</f>
        <v>0</v>
      </c>
      <c r="AK138" s="36">
        <f>'[14]A_Modello CP FINALE'!AM137</f>
        <v>0</v>
      </c>
      <c r="AL138" s="36">
        <f>'[14]A_Modello CP FINALE'!AN137</f>
        <v>0</v>
      </c>
      <c r="AM138" s="43">
        <f t="shared" si="143"/>
        <v>134805.60999999999</v>
      </c>
      <c r="AN138" s="36">
        <f>'[14]A_Modello CP FINALE'!AP137</f>
        <v>674.9</v>
      </c>
      <c r="AO138" s="36">
        <f>'[14]A_Modello CP FINALE'!AQ137</f>
        <v>0</v>
      </c>
      <c r="AP138" s="36">
        <f>'[14]A_Modello CP FINALE'!AR137</f>
        <v>0</v>
      </c>
      <c r="AQ138" s="36">
        <f>'[14]A_Modello CP FINALE'!AS137</f>
        <v>0</v>
      </c>
      <c r="AR138" s="36">
        <f>'[14]A_Modello CP FINALE'!AT137</f>
        <v>1456.92</v>
      </c>
      <c r="AS138" s="36">
        <f>'[14]A_Modello CP FINALE'!AU137</f>
        <v>1285.51</v>
      </c>
      <c r="AT138" s="36">
        <f>'[14]A_Modello CP FINALE'!AV137</f>
        <v>83570.25</v>
      </c>
      <c r="AU138" s="36">
        <f>'[14]A_Modello CP FINALE'!AW137</f>
        <v>52292.480000000003</v>
      </c>
      <c r="AV138" s="36">
        <f>'[14]A_Modello CP FINALE'!AX137</f>
        <v>214.25</v>
      </c>
      <c r="AW138" s="36">
        <f>'[14]A_Modello CP FINALE'!AY137</f>
        <v>2142.52</v>
      </c>
      <c r="AX138" s="36">
        <f>'[14]A_Modello CP FINALE'!AZ137</f>
        <v>0</v>
      </c>
      <c r="AY138" s="36">
        <f>'[14]A_Modello CP FINALE'!BA137</f>
        <v>0</v>
      </c>
      <c r="AZ138" s="59">
        <f t="shared" si="144"/>
        <v>141636.82999999999</v>
      </c>
      <c r="BA138" s="69">
        <f t="shared" si="116"/>
        <v>9783.1</v>
      </c>
      <c r="BB138" s="36">
        <f>'[14]A_Modello CP FINALE'!BC137</f>
        <v>9783.1</v>
      </c>
      <c r="BC138" s="36">
        <f>'[14]A_Modello CP FINALE'!BE137</f>
        <v>0</v>
      </c>
      <c r="BD138" s="36">
        <f>'[14]A_Modello CP FINALE'!BF137</f>
        <v>5470.38</v>
      </c>
      <c r="BE138" s="36">
        <f>'[14]A_Modello CP FINALE'!BG137</f>
        <v>4559.2299999999996</v>
      </c>
      <c r="BF138" s="36">
        <f>'[14]A_Modello CP FINALE'!BH137</f>
        <v>3766.32</v>
      </c>
      <c r="BG138" s="36">
        <f>'[14]A_Modello CP FINALE'!BI137</f>
        <v>4063.66</v>
      </c>
      <c r="BH138" s="36">
        <f>'[14]A_Modello CP FINALE'!BJ137</f>
        <v>2793.02</v>
      </c>
      <c r="BI138" s="36">
        <f>'[14]A_Modello CP FINALE'!BK137</f>
        <v>1585.82</v>
      </c>
      <c r="BJ138" s="36">
        <f>'[14]A_Modello CP FINALE'!BL137</f>
        <v>0</v>
      </c>
      <c r="BK138" s="70">
        <f t="shared" si="117"/>
        <v>32021.53</v>
      </c>
      <c r="BL138" s="48"/>
      <c r="BM138" s="48"/>
      <c r="BN138" s="48"/>
      <c r="BO138" s="48"/>
      <c r="BP138" s="48"/>
    </row>
    <row r="139" spans="1:68" ht="22.5" x14ac:dyDescent="0.2">
      <c r="A139" s="133"/>
      <c r="B139" s="34" t="s">
        <v>495</v>
      </c>
      <c r="C139" s="35" t="s">
        <v>496</v>
      </c>
      <c r="D139" s="35" t="s">
        <v>497</v>
      </c>
      <c r="E139" s="36">
        <f>'[14]A_Modello CP FINALE'!G138</f>
        <v>0</v>
      </c>
      <c r="F139" s="36">
        <f>'[14]A_Modello CP FINALE'!H138</f>
        <v>0</v>
      </c>
      <c r="G139" s="36">
        <f>'[14]A_Modello CP FINALE'!I138</f>
        <v>0</v>
      </c>
      <c r="H139" s="45"/>
      <c r="I139" s="36">
        <f>'[14]A_Modello CP FINALE'!K138</f>
        <v>0</v>
      </c>
      <c r="J139" s="38">
        <f t="shared" si="145"/>
        <v>0</v>
      </c>
      <c r="K139" s="61"/>
      <c r="L139" s="36">
        <f>'[14]A_Modello CP FINALE'!N138</f>
        <v>0</v>
      </c>
      <c r="M139" s="61"/>
      <c r="N139" s="36">
        <f>'[14]A_Modello CP FINALE'!P138</f>
        <v>118033.1</v>
      </c>
      <c r="O139" s="61"/>
      <c r="P139" s="36">
        <f>'[14]A_Modello CP FINALE'!R138</f>
        <v>0</v>
      </c>
      <c r="Q139" s="61"/>
      <c r="R139" s="40">
        <f t="shared" si="146"/>
        <v>118033.1</v>
      </c>
      <c r="S139" s="61"/>
      <c r="T139" s="41">
        <f t="shared" si="147"/>
        <v>0</v>
      </c>
      <c r="U139" s="36">
        <f>'[14]A_Modello CP FINALE'!W138</f>
        <v>67042.22</v>
      </c>
      <c r="V139" s="41">
        <f t="shared" si="148"/>
        <v>67042.22</v>
      </c>
      <c r="W139" s="42">
        <f t="shared" si="149"/>
        <v>0</v>
      </c>
      <c r="X139" s="36">
        <f>'[14]A_Modello CP FINALE'!Z138</f>
        <v>50990.879999999997</v>
      </c>
      <c r="Y139" s="42">
        <f t="shared" si="150"/>
        <v>50990.879999999997</v>
      </c>
      <c r="Z139" s="61"/>
      <c r="AA139" s="43">
        <f t="shared" si="140"/>
        <v>27308.899999999998</v>
      </c>
      <c r="AB139" s="43">
        <f t="shared" si="141"/>
        <v>37571.589999999997</v>
      </c>
      <c r="AC139" s="43">
        <f t="shared" si="142"/>
        <v>2161.7299999999996</v>
      </c>
      <c r="AD139" s="36">
        <f>'[14]A_Modello CP FINALE'!AF138</f>
        <v>0</v>
      </c>
      <c r="AE139" s="8"/>
      <c r="AF139" s="36">
        <f>'[14]A_Modello CP FINALE'!AH138</f>
        <v>1347.32</v>
      </c>
      <c r="AG139" s="36">
        <f>'[14]A_Modello CP FINALE'!AI138</f>
        <v>21375.119999999999</v>
      </c>
      <c r="AH139" s="36">
        <f>'[14]A_Modello CP FINALE'!AJ138</f>
        <v>3673.57</v>
      </c>
      <c r="AI139" s="36">
        <f>'[14]A_Modello CP FINALE'!AK138</f>
        <v>816.68</v>
      </c>
      <c r="AJ139" s="36">
        <f>'[14]A_Modello CP FINALE'!AL138</f>
        <v>96.21</v>
      </c>
      <c r="AK139" s="36">
        <f>'[14]A_Modello CP FINALE'!AM138</f>
        <v>0</v>
      </c>
      <c r="AL139" s="36">
        <f>'[14]A_Modello CP FINALE'!AN138</f>
        <v>0</v>
      </c>
      <c r="AM139" s="43">
        <f t="shared" si="143"/>
        <v>27308.899999999998</v>
      </c>
      <c r="AN139" s="36">
        <f>'[14]A_Modello CP FINALE'!AP138</f>
        <v>3779.7</v>
      </c>
      <c r="AO139" s="36">
        <f>'[14]A_Modello CP FINALE'!AQ138</f>
        <v>138.88999999999999</v>
      </c>
      <c r="AP139" s="36">
        <f>'[14]A_Modello CP FINALE'!AR138</f>
        <v>0</v>
      </c>
      <c r="AQ139" s="36">
        <f>'[14]A_Modello CP FINALE'!AS138</f>
        <v>0</v>
      </c>
      <c r="AR139" s="36">
        <f>'[14]A_Modello CP FINALE'!AT138</f>
        <v>13184.75</v>
      </c>
      <c r="AS139" s="36">
        <f>'[14]A_Modello CP FINALE'!AU138</f>
        <v>1889.85</v>
      </c>
      <c r="AT139" s="36">
        <f>'[14]A_Modello CP FINALE'!AV138</f>
        <v>9866.11</v>
      </c>
      <c r="AU139" s="36">
        <f>'[14]A_Modello CP FINALE'!AW138</f>
        <v>5621.82</v>
      </c>
      <c r="AV139" s="36">
        <f>'[14]A_Modello CP FINALE'!AX138</f>
        <v>1388.68</v>
      </c>
      <c r="AW139" s="36">
        <f>'[14]A_Modello CP FINALE'!AY138</f>
        <v>1677.23</v>
      </c>
      <c r="AX139" s="36">
        <f>'[14]A_Modello CP FINALE'!AZ138</f>
        <v>24.56</v>
      </c>
      <c r="AY139" s="36">
        <f>'[14]A_Modello CP FINALE'!BA138</f>
        <v>0</v>
      </c>
      <c r="AZ139" s="59">
        <f t="shared" si="144"/>
        <v>37571.589999999997</v>
      </c>
      <c r="BA139" s="69">
        <f t="shared" si="116"/>
        <v>804.66</v>
      </c>
      <c r="BB139" s="36">
        <f>'[14]A_Modello CP FINALE'!BC138</f>
        <v>804.66</v>
      </c>
      <c r="BC139" s="36">
        <f>'[14]A_Modello CP FINALE'!BE138</f>
        <v>0</v>
      </c>
      <c r="BD139" s="36">
        <f>'[14]A_Modello CP FINALE'!BF138</f>
        <v>226.37</v>
      </c>
      <c r="BE139" s="36">
        <f>'[14]A_Modello CP FINALE'!BG138</f>
        <v>206.54</v>
      </c>
      <c r="BF139" s="36">
        <f>'[14]A_Modello CP FINALE'!BH138</f>
        <v>236.3</v>
      </c>
      <c r="BG139" s="36">
        <f>'[14]A_Modello CP FINALE'!BI138</f>
        <v>184.64</v>
      </c>
      <c r="BH139" s="36">
        <f>'[14]A_Modello CP FINALE'!BJ138</f>
        <v>208.9</v>
      </c>
      <c r="BI139" s="36">
        <f>'[14]A_Modello CP FINALE'!BK138</f>
        <v>179.34</v>
      </c>
      <c r="BJ139" s="36">
        <f>'[14]A_Modello CP FINALE'!BL138</f>
        <v>114.98</v>
      </c>
      <c r="BK139" s="70">
        <f t="shared" si="117"/>
        <v>2161.7299999999996</v>
      </c>
      <c r="BL139" s="48"/>
      <c r="BM139" s="48"/>
      <c r="BN139" s="48"/>
      <c r="BO139" s="48"/>
      <c r="BP139" s="48"/>
    </row>
    <row r="140" spans="1:68" x14ac:dyDescent="0.2">
      <c r="A140" s="133"/>
      <c r="B140" s="99" t="s">
        <v>498</v>
      </c>
      <c r="C140" s="35" t="s">
        <v>499</v>
      </c>
      <c r="D140" s="35" t="s">
        <v>500</v>
      </c>
      <c r="E140" s="36">
        <f>'[14]A_Modello CP FINALE'!G139</f>
        <v>0</v>
      </c>
      <c r="F140" s="36">
        <f>'[14]A_Modello CP FINALE'!H139</f>
        <v>0</v>
      </c>
      <c r="G140" s="36">
        <f>'[14]A_Modello CP FINALE'!I139</f>
        <v>0</v>
      </c>
      <c r="H140" s="45"/>
      <c r="I140" s="36">
        <f>'[14]A_Modello CP FINALE'!K139</f>
        <v>0</v>
      </c>
      <c r="J140" s="38">
        <f t="shared" si="145"/>
        <v>0</v>
      </c>
      <c r="K140" s="61"/>
      <c r="L140" s="36">
        <f>'[14]A_Modello CP FINALE'!N139</f>
        <v>0</v>
      </c>
      <c r="M140" s="61"/>
      <c r="N140" s="36">
        <f>'[14]A_Modello CP FINALE'!P139</f>
        <v>373828.63</v>
      </c>
      <c r="O140" s="61"/>
      <c r="P140" s="36">
        <f>'[14]A_Modello CP FINALE'!R139</f>
        <v>0</v>
      </c>
      <c r="Q140" s="61"/>
      <c r="R140" s="40">
        <f t="shared" si="146"/>
        <v>373828.63</v>
      </c>
      <c r="S140" s="61"/>
      <c r="T140" s="41">
        <f t="shared" si="147"/>
        <v>0</v>
      </c>
      <c r="U140" s="36">
        <f>'[14]A_Modello CP FINALE'!W139</f>
        <v>212332.81</v>
      </c>
      <c r="V140" s="41">
        <f t="shared" si="148"/>
        <v>212332.81</v>
      </c>
      <c r="W140" s="42">
        <f t="shared" si="149"/>
        <v>0</v>
      </c>
      <c r="X140" s="36">
        <f>'[14]A_Modello CP FINALE'!Z139</f>
        <v>161495.82</v>
      </c>
      <c r="Y140" s="42">
        <f t="shared" si="150"/>
        <v>161495.82</v>
      </c>
      <c r="Z140" s="61"/>
      <c r="AA140" s="43">
        <f t="shared" si="140"/>
        <v>86491.38</v>
      </c>
      <c r="AB140" s="43">
        <f t="shared" si="141"/>
        <v>118994.88999999998</v>
      </c>
      <c r="AC140" s="43">
        <f t="shared" si="142"/>
        <v>6846.54</v>
      </c>
      <c r="AD140" s="36">
        <f>'[14]A_Modello CP FINALE'!AF139</f>
        <v>0</v>
      </c>
      <c r="AE140" s="8"/>
      <c r="AF140" s="36">
        <f>'[14]A_Modello CP FINALE'!AH139</f>
        <v>4267.16</v>
      </c>
      <c r="AG140" s="36">
        <f>'[14]A_Modello CP FINALE'!AI139</f>
        <v>67698.22</v>
      </c>
      <c r="AH140" s="36">
        <f>'[14]A_Modello CP FINALE'!AJ139</f>
        <v>11634.75</v>
      </c>
      <c r="AI140" s="36">
        <f>'[14]A_Modello CP FINALE'!AK139</f>
        <v>2586.54</v>
      </c>
      <c r="AJ140" s="36">
        <f>'[14]A_Modello CP FINALE'!AL139</f>
        <v>304.70999999999998</v>
      </c>
      <c r="AK140" s="36">
        <f>'[14]A_Modello CP FINALE'!AM139</f>
        <v>0</v>
      </c>
      <c r="AL140" s="36">
        <f>'[14]A_Modello CP FINALE'!AN139</f>
        <v>0</v>
      </c>
      <c r="AM140" s="43">
        <f t="shared" si="143"/>
        <v>86491.38</v>
      </c>
      <c r="AN140" s="36">
        <f>'[14]A_Modello CP FINALE'!AP139</f>
        <v>11970.890000000001</v>
      </c>
      <c r="AO140" s="36">
        <f>'[14]A_Modello CP FINALE'!AQ139</f>
        <v>439.88</v>
      </c>
      <c r="AP140" s="36">
        <f>'[14]A_Modello CP FINALE'!AR139</f>
        <v>0</v>
      </c>
      <c r="AQ140" s="36">
        <f>'[14]A_Modello CP FINALE'!AS139</f>
        <v>0</v>
      </c>
      <c r="AR140" s="36">
        <f>'[14]A_Modello CP FINALE'!AT139</f>
        <v>41758.1</v>
      </c>
      <c r="AS140" s="36">
        <f>'[14]A_Modello CP FINALE'!AU139</f>
        <v>5985.43</v>
      </c>
      <c r="AT140" s="36">
        <f>'[14]A_Modello CP FINALE'!AV139</f>
        <v>31247.45</v>
      </c>
      <c r="AU140" s="36">
        <f>'[14]A_Modello CP FINALE'!AW139</f>
        <v>17805.14</v>
      </c>
      <c r="AV140" s="36">
        <f>'[14]A_Modello CP FINALE'!AX139</f>
        <v>4398.17</v>
      </c>
      <c r="AW140" s="36">
        <f>'[14]A_Modello CP FINALE'!AY139</f>
        <v>5312.04</v>
      </c>
      <c r="AX140" s="36">
        <f>'[14]A_Modello CP FINALE'!AZ139</f>
        <v>77.790000000000006</v>
      </c>
      <c r="AY140" s="36">
        <f>'[14]A_Modello CP FINALE'!BA139</f>
        <v>0</v>
      </c>
      <c r="AZ140" s="59">
        <f t="shared" si="144"/>
        <v>118994.88999999998</v>
      </c>
      <c r="BA140" s="69">
        <f t="shared" si="116"/>
        <v>2548.48</v>
      </c>
      <c r="BB140" s="36">
        <f>'[14]A_Modello CP FINALE'!BC139</f>
        <v>2548.48</v>
      </c>
      <c r="BC140" s="36">
        <f>'[14]A_Modello CP FINALE'!BE139</f>
        <v>0</v>
      </c>
      <c r="BD140" s="36">
        <f>'[14]A_Modello CP FINALE'!BF139</f>
        <v>716.94</v>
      </c>
      <c r="BE140" s="36">
        <f>'[14]A_Modello CP FINALE'!BG139</f>
        <v>654.15</v>
      </c>
      <c r="BF140" s="36">
        <f>'[14]A_Modello CP FINALE'!BH139</f>
        <v>748.39</v>
      </c>
      <c r="BG140" s="36">
        <f>'[14]A_Modello CP FINALE'!BI139</f>
        <v>584.79</v>
      </c>
      <c r="BH140" s="36">
        <f>'[14]A_Modello CP FINALE'!BJ139</f>
        <v>661.63</v>
      </c>
      <c r="BI140" s="36">
        <f>'[14]A_Modello CP FINALE'!BK139</f>
        <v>567.99</v>
      </c>
      <c r="BJ140" s="36">
        <f>'[14]A_Modello CP FINALE'!BL139</f>
        <v>364.17</v>
      </c>
      <c r="BK140" s="70">
        <f t="shared" si="117"/>
        <v>6846.54</v>
      </c>
      <c r="BL140" s="48"/>
      <c r="BM140" s="48"/>
      <c r="BN140" s="48"/>
      <c r="BO140" s="48"/>
      <c r="BP140" s="48"/>
    </row>
    <row r="141" spans="1:68" ht="22.5" x14ac:dyDescent="0.2">
      <c r="A141" s="133"/>
      <c r="B141" s="34" t="s">
        <v>501</v>
      </c>
      <c r="C141" s="35" t="s">
        <v>502</v>
      </c>
      <c r="D141" s="35" t="s">
        <v>503</v>
      </c>
      <c r="E141" s="36">
        <f>'[14]A_Modello CP FINALE'!G140</f>
        <v>0</v>
      </c>
      <c r="F141" s="36">
        <f>'[14]A_Modello CP FINALE'!H140</f>
        <v>0</v>
      </c>
      <c r="G141" s="36">
        <f>'[14]A_Modello CP FINALE'!I140</f>
        <v>0</v>
      </c>
      <c r="H141" s="45"/>
      <c r="I141" s="36">
        <f>'[14]A_Modello CP FINALE'!K140</f>
        <v>0</v>
      </c>
      <c r="J141" s="38">
        <f t="shared" si="145"/>
        <v>0</v>
      </c>
      <c r="K141" s="61"/>
      <c r="L141" s="36">
        <f>'[14]A_Modello CP FINALE'!N140</f>
        <v>0</v>
      </c>
      <c r="M141" s="61"/>
      <c r="N141" s="36">
        <f>'[14]A_Modello CP FINALE'!P140</f>
        <v>0</v>
      </c>
      <c r="O141" s="61"/>
      <c r="P141" s="36">
        <f>'[14]A_Modello CP FINALE'!R140</f>
        <v>1629027.2</v>
      </c>
      <c r="Q141" s="61"/>
      <c r="R141" s="40">
        <f t="shared" si="146"/>
        <v>1629027.2</v>
      </c>
      <c r="S141" s="61"/>
      <c r="T141" s="41">
        <f t="shared" si="147"/>
        <v>0</v>
      </c>
      <c r="U141" s="36">
        <f>'[14]A_Modello CP FINALE'!W140</f>
        <v>0</v>
      </c>
      <c r="V141" s="41">
        <f t="shared" si="148"/>
        <v>0</v>
      </c>
      <c r="W141" s="42">
        <f t="shared" si="149"/>
        <v>0</v>
      </c>
      <c r="X141" s="36">
        <f>'[14]A_Modello CP FINALE'!Z140</f>
        <v>0</v>
      </c>
      <c r="Y141" s="42">
        <f t="shared" si="150"/>
        <v>0</v>
      </c>
      <c r="Z141" s="61"/>
      <c r="AA141" s="43">
        <f t="shared" si="140"/>
        <v>0</v>
      </c>
      <c r="AB141" s="43">
        <f t="shared" si="141"/>
        <v>0</v>
      </c>
      <c r="AC141" s="43">
        <f t="shared" si="142"/>
        <v>0</v>
      </c>
      <c r="AD141" s="36">
        <f>'[14]A_Modello CP FINALE'!AF140</f>
        <v>0</v>
      </c>
      <c r="AE141" s="8"/>
      <c r="AF141" s="36">
        <f>'[14]A_Modello CP FINALE'!AH140</f>
        <v>0</v>
      </c>
      <c r="AG141" s="36">
        <f>'[14]A_Modello CP FINALE'!AI140</f>
        <v>0</v>
      </c>
      <c r="AH141" s="36">
        <f>'[14]A_Modello CP FINALE'!AJ140</f>
        <v>0</v>
      </c>
      <c r="AI141" s="36">
        <f>'[14]A_Modello CP FINALE'!AK140</f>
        <v>0</v>
      </c>
      <c r="AJ141" s="36">
        <f>'[14]A_Modello CP FINALE'!AL140</f>
        <v>0</v>
      </c>
      <c r="AK141" s="36">
        <f>'[14]A_Modello CP FINALE'!AM140</f>
        <v>0</v>
      </c>
      <c r="AL141" s="36">
        <f>'[14]A_Modello CP FINALE'!AN140</f>
        <v>0</v>
      </c>
      <c r="AM141" s="43">
        <f t="shared" si="143"/>
        <v>0</v>
      </c>
      <c r="AN141" s="36">
        <f>'[14]A_Modello CP FINALE'!AP140</f>
        <v>0</v>
      </c>
      <c r="AO141" s="36">
        <f>'[14]A_Modello CP FINALE'!AQ140</f>
        <v>0</v>
      </c>
      <c r="AP141" s="36">
        <f>'[14]A_Modello CP FINALE'!AR140</f>
        <v>0</v>
      </c>
      <c r="AQ141" s="36">
        <f>'[14]A_Modello CP FINALE'!AS140</f>
        <v>0</v>
      </c>
      <c r="AR141" s="36">
        <f>'[14]A_Modello CP FINALE'!AT140</f>
        <v>0</v>
      </c>
      <c r="AS141" s="36">
        <f>'[14]A_Modello CP FINALE'!AU140</f>
        <v>0</v>
      </c>
      <c r="AT141" s="36">
        <f>'[14]A_Modello CP FINALE'!AV140</f>
        <v>0</v>
      </c>
      <c r="AU141" s="36">
        <f>'[14]A_Modello CP FINALE'!AW140</f>
        <v>0</v>
      </c>
      <c r="AV141" s="36">
        <f>'[14]A_Modello CP FINALE'!AX140</f>
        <v>0</v>
      </c>
      <c r="AW141" s="36">
        <f>'[14]A_Modello CP FINALE'!AY140</f>
        <v>0</v>
      </c>
      <c r="AX141" s="36">
        <f>'[14]A_Modello CP FINALE'!AZ140</f>
        <v>0</v>
      </c>
      <c r="AY141" s="36">
        <f>'[14]A_Modello CP FINALE'!BA140</f>
        <v>0</v>
      </c>
      <c r="AZ141" s="59">
        <f t="shared" si="144"/>
        <v>0</v>
      </c>
      <c r="BA141" s="69">
        <f t="shared" si="116"/>
        <v>0</v>
      </c>
      <c r="BB141" s="36">
        <f>'[14]A_Modello CP FINALE'!BC140</f>
        <v>0</v>
      </c>
      <c r="BC141" s="36">
        <f>'[14]A_Modello CP FINALE'!BE140</f>
        <v>0</v>
      </c>
      <c r="BD141" s="36">
        <f>'[14]A_Modello CP FINALE'!BF140</f>
        <v>0</v>
      </c>
      <c r="BE141" s="36">
        <f>'[14]A_Modello CP FINALE'!BG140</f>
        <v>0</v>
      </c>
      <c r="BF141" s="36">
        <f>'[14]A_Modello CP FINALE'!BH140</f>
        <v>0</v>
      </c>
      <c r="BG141" s="36">
        <f>'[14]A_Modello CP FINALE'!BI140</f>
        <v>0</v>
      </c>
      <c r="BH141" s="36">
        <f>'[14]A_Modello CP FINALE'!BJ140</f>
        <v>0</v>
      </c>
      <c r="BI141" s="36">
        <f>'[14]A_Modello CP FINALE'!BK140</f>
        <v>0</v>
      </c>
      <c r="BJ141" s="36">
        <f>'[14]A_Modello CP FINALE'!BL140</f>
        <v>0</v>
      </c>
      <c r="BK141" s="70">
        <f t="shared" si="117"/>
        <v>0</v>
      </c>
      <c r="BL141" s="48"/>
      <c r="BM141" s="48"/>
      <c r="BN141" s="48"/>
      <c r="BO141" s="48"/>
      <c r="BP141" s="48"/>
    </row>
    <row r="142" spans="1:68" x14ac:dyDescent="0.2">
      <c r="A142" s="133"/>
      <c r="B142" s="99" t="s">
        <v>504</v>
      </c>
      <c r="C142" s="35" t="s">
        <v>505</v>
      </c>
      <c r="D142" s="35" t="s">
        <v>506</v>
      </c>
      <c r="E142" s="36">
        <f>'[14]A_Modello CP FINALE'!G141</f>
        <v>2986735.12</v>
      </c>
      <c r="F142" s="36">
        <f>'[14]A_Modello CP FINALE'!H141</f>
        <v>0</v>
      </c>
      <c r="G142" s="36">
        <f>'[14]A_Modello CP FINALE'!I141</f>
        <v>591286.48</v>
      </c>
      <c r="H142" s="45"/>
      <c r="I142" s="36">
        <f>'[14]A_Modello CP FINALE'!K141</f>
        <v>367352.33</v>
      </c>
      <c r="J142" s="38">
        <f t="shared" si="145"/>
        <v>3945373.93</v>
      </c>
      <c r="K142" s="61"/>
      <c r="L142" s="36">
        <f>'[14]A_Modello CP FINALE'!N141</f>
        <v>3025954.75</v>
      </c>
      <c r="M142" s="61"/>
      <c r="N142" s="36">
        <f>'[14]A_Modello CP FINALE'!P141</f>
        <v>564618.79</v>
      </c>
      <c r="O142" s="61"/>
      <c r="P142" s="36">
        <f>'[14]A_Modello CP FINALE'!R141</f>
        <v>0</v>
      </c>
      <c r="Q142" s="61"/>
      <c r="R142" s="40">
        <f t="shared" si="146"/>
        <v>7535947.4699999997</v>
      </c>
      <c r="S142" s="61"/>
      <c r="T142" s="41">
        <f t="shared" si="147"/>
        <v>3945373.93</v>
      </c>
      <c r="U142" s="36">
        <f>'[14]A_Modello CP FINALE'!W141</f>
        <v>320700.68</v>
      </c>
      <c r="V142" s="41">
        <f t="shared" si="148"/>
        <v>4266074.6100000003</v>
      </c>
      <c r="W142" s="42">
        <f t="shared" si="149"/>
        <v>3025954.75</v>
      </c>
      <c r="X142" s="36">
        <f>'[14]A_Modello CP FINALE'!Z141</f>
        <v>243918.11</v>
      </c>
      <c r="Y142" s="42">
        <f t="shared" si="150"/>
        <v>3269872.86</v>
      </c>
      <c r="Z142" s="61"/>
      <c r="AA142" s="43">
        <f t="shared" si="140"/>
        <v>1737737.48</v>
      </c>
      <c r="AB142" s="43">
        <f t="shared" si="141"/>
        <v>2390780.2600000002</v>
      </c>
      <c r="AC142" s="43">
        <f t="shared" si="142"/>
        <v>137556.87</v>
      </c>
      <c r="AD142" s="36">
        <f>'[14]A_Modello CP FINALE'!AF141</f>
        <v>0</v>
      </c>
      <c r="AE142" s="8"/>
      <c r="AF142" s="36">
        <f>'[14]A_Modello CP FINALE'!AH141</f>
        <v>85733.53</v>
      </c>
      <c r="AG142" s="36">
        <f>'[14]A_Modello CP FINALE'!AI141</f>
        <v>1360155.57</v>
      </c>
      <c r="AH142" s="36">
        <f>'[14]A_Modello CP FINALE'!AJ141</f>
        <v>233758.97</v>
      </c>
      <c r="AI142" s="36">
        <f>'[14]A_Modello CP FINALE'!AK141</f>
        <v>51967.44</v>
      </c>
      <c r="AJ142" s="36">
        <f>'[14]A_Modello CP FINALE'!AL141</f>
        <v>6121.97</v>
      </c>
      <c r="AK142" s="36">
        <f>'[14]A_Modello CP FINALE'!AM141</f>
        <v>0</v>
      </c>
      <c r="AL142" s="36">
        <f>'[14]A_Modello CP FINALE'!AN141</f>
        <v>0</v>
      </c>
      <c r="AM142" s="43">
        <f t="shared" si="143"/>
        <v>1737737.48</v>
      </c>
      <c r="AN142" s="36">
        <f>'[14]A_Modello CP FINALE'!AP141</f>
        <v>240512.23</v>
      </c>
      <c r="AO142" s="36">
        <f>'[14]A_Modello CP FINALE'!AQ141</f>
        <v>8837.91</v>
      </c>
      <c r="AP142" s="36">
        <f>'[14]A_Modello CP FINALE'!AR141</f>
        <v>0</v>
      </c>
      <c r="AQ142" s="36">
        <f>'[14]A_Modello CP FINALE'!AS141</f>
        <v>0</v>
      </c>
      <c r="AR142" s="36">
        <f>'[14]A_Modello CP FINALE'!AT141</f>
        <v>838980.91</v>
      </c>
      <c r="AS142" s="36">
        <f>'[14]A_Modello CP FINALE'!AU141</f>
        <v>120256.03</v>
      </c>
      <c r="AT142" s="36">
        <f>'[14]A_Modello CP FINALE'!AV141</f>
        <v>627806.71999999997</v>
      </c>
      <c r="AU142" s="36">
        <f>'[14]A_Modello CP FINALE'!AW141</f>
        <v>357731.19</v>
      </c>
      <c r="AV142" s="36">
        <f>'[14]A_Modello CP FINALE'!AX141</f>
        <v>88365.69</v>
      </c>
      <c r="AW142" s="36">
        <f>'[14]A_Modello CP FINALE'!AY141</f>
        <v>106726.68</v>
      </c>
      <c r="AX142" s="36">
        <f>'[14]A_Modello CP FINALE'!AZ141</f>
        <v>1562.9</v>
      </c>
      <c r="AY142" s="36">
        <f>'[14]A_Modello CP FINALE'!BA141</f>
        <v>0</v>
      </c>
      <c r="AZ142" s="59">
        <f t="shared" si="144"/>
        <v>2390780.2600000002</v>
      </c>
      <c r="BA142" s="69">
        <f t="shared" si="116"/>
        <v>51202.69</v>
      </c>
      <c r="BB142" s="36">
        <f>'[14]A_Modello CP FINALE'!BC141</f>
        <v>51202.69</v>
      </c>
      <c r="BC142" s="36">
        <f>'[14]A_Modello CP FINALE'!BE141</f>
        <v>0</v>
      </c>
      <c r="BD142" s="36">
        <f>'[14]A_Modello CP FINALE'!BF141</f>
        <v>14404.3</v>
      </c>
      <c r="BE142" s="36">
        <f>'[14]A_Modello CP FINALE'!BG141</f>
        <v>13142.85</v>
      </c>
      <c r="BF142" s="36">
        <f>'[14]A_Modello CP FINALE'!BH141</f>
        <v>15036.25</v>
      </c>
      <c r="BG142" s="36">
        <f>'[14]A_Modello CP FINALE'!BI141</f>
        <v>11749.37</v>
      </c>
      <c r="BH142" s="36">
        <f>'[14]A_Modello CP FINALE'!BJ141</f>
        <v>13293.07</v>
      </c>
      <c r="BI142" s="36">
        <f>'[14]A_Modello CP FINALE'!BK141</f>
        <v>11411.69</v>
      </c>
      <c r="BJ142" s="36">
        <f>'[14]A_Modello CP FINALE'!BL141</f>
        <v>7316.65</v>
      </c>
      <c r="BK142" s="70">
        <f t="shared" si="117"/>
        <v>137556.87</v>
      </c>
      <c r="BL142" s="48"/>
      <c r="BM142" s="48"/>
      <c r="BN142" s="48"/>
      <c r="BO142" s="48"/>
      <c r="BP142" s="48"/>
    </row>
    <row r="143" spans="1:68" ht="22.5" x14ac:dyDescent="0.2">
      <c r="A143" s="133"/>
      <c r="B143" s="34" t="s">
        <v>507</v>
      </c>
      <c r="C143" s="35" t="s">
        <v>508</v>
      </c>
      <c r="D143" s="35" t="s">
        <v>509</v>
      </c>
      <c r="E143" s="36">
        <f>'[14]A_Modello CP FINALE'!G142</f>
        <v>0</v>
      </c>
      <c r="F143" s="36">
        <f>'[14]A_Modello CP FINALE'!H142</f>
        <v>0</v>
      </c>
      <c r="G143" s="36">
        <f>'[14]A_Modello CP FINALE'!I142</f>
        <v>0</v>
      </c>
      <c r="H143" s="45"/>
      <c r="I143" s="36">
        <f>'[14]A_Modello CP FINALE'!K142</f>
        <v>0</v>
      </c>
      <c r="J143" s="38">
        <f t="shared" si="145"/>
        <v>0</v>
      </c>
      <c r="K143" s="61"/>
      <c r="L143" s="36">
        <f>'[14]A_Modello CP FINALE'!N142</f>
        <v>0</v>
      </c>
      <c r="M143" s="61"/>
      <c r="N143" s="36">
        <f>'[14]A_Modello CP FINALE'!P142</f>
        <v>0</v>
      </c>
      <c r="O143" s="61"/>
      <c r="P143" s="36">
        <f>'[14]A_Modello CP FINALE'!R142</f>
        <v>0</v>
      </c>
      <c r="Q143" s="61"/>
      <c r="R143" s="40">
        <f t="shared" si="146"/>
        <v>0</v>
      </c>
      <c r="S143" s="61"/>
      <c r="T143" s="41">
        <f t="shared" si="147"/>
        <v>0</v>
      </c>
      <c r="U143" s="36">
        <f>'[14]A_Modello CP FINALE'!W142</f>
        <v>0</v>
      </c>
      <c r="V143" s="41">
        <f t="shared" si="148"/>
        <v>0</v>
      </c>
      <c r="W143" s="42">
        <f t="shared" si="149"/>
        <v>0</v>
      </c>
      <c r="X143" s="36">
        <f>'[14]A_Modello CP FINALE'!Z142</f>
        <v>0</v>
      </c>
      <c r="Y143" s="42">
        <f t="shared" si="150"/>
        <v>0</v>
      </c>
      <c r="Z143" s="61"/>
      <c r="AA143" s="43">
        <f t="shared" si="140"/>
        <v>0</v>
      </c>
      <c r="AB143" s="43">
        <f t="shared" si="141"/>
        <v>0</v>
      </c>
      <c r="AC143" s="43">
        <f t="shared" si="142"/>
        <v>0</v>
      </c>
      <c r="AD143" s="36">
        <f>'[14]A_Modello CP FINALE'!AF142</f>
        <v>0</v>
      </c>
      <c r="AE143" s="8"/>
      <c r="AF143" s="36">
        <f>'[14]A_Modello CP FINALE'!AH142</f>
        <v>0</v>
      </c>
      <c r="AG143" s="36">
        <f>'[14]A_Modello CP FINALE'!AI142</f>
        <v>0</v>
      </c>
      <c r="AH143" s="36">
        <f>'[14]A_Modello CP FINALE'!AJ142</f>
        <v>0</v>
      </c>
      <c r="AI143" s="36">
        <f>'[14]A_Modello CP FINALE'!AK142</f>
        <v>0</v>
      </c>
      <c r="AJ143" s="36">
        <f>'[14]A_Modello CP FINALE'!AL142</f>
        <v>0</v>
      </c>
      <c r="AK143" s="36">
        <f>'[14]A_Modello CP FINALE'!AM142</f>
        <v>0</v>
      </c>
      <c r="AL143" s="36">
        <f>'[14]A_Modello CP FINALE'!AN142</f>
        <v>0</v>
      </c>
      <c r="AM143" s="43">
        <f t="shared" si="143"/>
        <v>0</v>
      </c>
      <c r="AN143" s="36">
        <f>'[14]A_Modello CP FINALE'!AP142</f>
        <v>0</v>
      </c>
      <c r="AO143" s="36">
        <f>'[14]A_Modello CP FINALE'!AQ142</f>
        <v>0</v>
      </c>
      <c r="AP143" s="36">
        <f>'[14]A_Modello CP FINALE'!AR142</f>
        <v>0</v>
      </c>
      <c r="AQ143" s="36">
        <f>'[14]A_Modello CP FINALE'!AS142</f>
        <v>0</v>
      </c>
      <c r="AR143" s="36">
        <f>'[14]A_Modello CP FINALE'!AT142</f>
        <v>0</v>
      </c>
      <c r="AS143" s="36">
        <f>'[14]A_Modello CP FINALE'!AU142</f>
        <v>0</v>
      </c>
      <c r="AT143" s="36">
        <f>'[14]A_Modello CP FINALE'!AV142</f>
        <v>0</v>
      </c>
      <c r="AU143" s="36">
        <f>'[14]A_Modello CP FINALE'!AW142</f>
        <v>0</v>
      </c>
      <c r="AV143" s="36">
        <f>'[14]A_Modello CP FINALE'!AX142</f>
        <v>0</v>
      </c>
      <c r="AW143" s="36">
        <f>'[14]A_Modello CP FINALE'!AY142</f>
        <v>0</v>
      </c>
      <c r="AX143" s="36">
        <f>'[14]A_Modello CP FINALE'!AZ142</f>
        <v>0</v>
      </c>
      <c r="AY143" s="36">
        <f>'[14]A_Modello CP FINALE'!BA142</f>
        <v>0</v>
      </c>
      <c r="AZ143" s="59">
        <f t="shared" si="144"/>
        <v>0</v>
      </c>
      <c r="BA143" s="69">
        <f t="shared" si="116"/>
        <v>0</v>
      </c>
      <c r="BB143" s="36">
        <f>'[14]A_Modello CP FINALE'!BC142</f>
        <v>0</v>
      </c>
      <c r="BC143" s="36">
        <f>'[14]A_Modello CP FINALE'!BE142</f>
        <v>0</v>
      </c>
      <c r="BD143" s="36">
        <f>'[14]A_Modello CP FINALE'!BF142</f>
        <v>0</v>
      </c>
      <c r="BE143" s="36">
        <f>'[14]A_Modello CP FINALE'!BG142</f>
        <v>0</v>
      </c>
      <c r="BF143" s="36">
        <f>'[14]A_Modello CP FINALE'!BH142</f>
        <v>0</v>
      </c>
      <c r="BG143" s="36">
        <f>'[14]A_Modello CP FINALE'!BI142</f>
        <v>0</v>
      </c>
      <c r="BH143" s="36">
        <f>'[14]A_Modello CP FINALE'!BJ142</f>
        <v>0</v>
      </c>
      <c r="BI143" s="36">
        <f>'[14]A_Modello CP FINALE'!BK142</f>
        <v>0</v>
      </c>
      <c r="BJ143" s="36">
        <f>'[14]A_Modello CP FINALE'!BL142</f>
        <v>0</v>
      </c>
      <c r="BK143" s="70">
        <f t="shared" si="117"/>
        <v>0</v>
      </c>
      <c r="BL143" s="48"/>
      <c r="BM143" s="48"/>
      <c r="BN143" s="48"/>
      <c r="BO143" s="48"/>
      <c r="BP143" s="48"/>
    </row>
    <row r="144" spans="1:68" ht="22.5" x14ac:dyDescent="0.2">
      <c r="A144" s="133"/>
      <c r="B144" s="99" t="s">
        <v>510</v>
      </c>
      <c r="C144" s="35" t="s">
        <v>511</v>
      </c>
      <c r="D144" s="35" t="s">
        <v>512</v>
      </c>
      <c r="E144" s="36">
        <f>'[14]A_Modello CP FINALE'!G143</f>
        <v>0</v>
      </c>
      <c r="F144" s="36">
        <f>'[14]A_Modello CP FINALE'!H143</f>
        <v>0</v>
      </c>
      <c r="G144" s="36">
        <f>'[14]A_Modello CP FINALE'!I143</f>
        <v>0</v>
      </c>
      <c r="H144" s="45"/>
      <c r="I144" s="36">
        <f>'[14]A_Modello CP FINALE'!K143</f>
        <v>0</v>
      </c>
      <c r="J144" s="38">
        <f t="shared" si="145"/>
        <v>0</v>
      </c>
      <c r="K144" s="61"/>
      <c r="L144" s="36">
        <f>'[14]A_Modello CP FINALE'!N143</f>
        <v>0</v>
      </c>
      <c r="M144" s="61"/>
      <c r="N144" s="36">
        <f>'[14]A_Modello CP FINALE'!P143</f>
        <v>0</v>
      </c>
      <c r="O144" s="61"/>
      <c r="P144" s="36">
        <f>'[14]A_Modello CP FINALE'!R143</f>
        <v>0</v>
      </c>
      <c r="Q144" s="61"/>
      <c r="R144" s="40">
        <f t="shared" si="146"/>
        <v>0</v>
      </c>
      <c r="S144" s="61"/>
      <c r="T144" s="41">
        <f t="shared" si="147"/>
        <v>0</v>
      </c>
      <c r="U144" s="36">
        <f>'[14]A_Modello CP FINALE'!W143</f>
        <v>0</v>
      </c>
      <c r="V144" s="41">
        <f t="shared" si="148"/>
        <v>0</v>
      </c>
      <c r="W144" s="42">
        <f t="shared" si="149"/>
        <v>0</v>
      </c>
      <c r="X144" s="36">
        <f>'[14]A_Modello CP FINALE'!Z143</f>
        <v>0</v>
      </c>
      <c r="Y144" s="42">
        <f t="shared" si="150"/>
        <v>0</v>
      </c>
      <c r="Z144" s="61"/>
      <c r="AA144" s="43">
        <f t="shared" si="140"/>
        <v>0</v>
      </c>
      <c r="AB144" s="43">
        <f t="shared" si="141"/>
        <v>0</v>
      </c>
      <c r="AC144" s="43">
        <f t="shared" si="142"/>
        <v>0</v>
      </c>
      <c r="AD144" s="36">
        <f>'[14]A_Modello CP FINALE'!AF143</f>
        <v>0</v>
      </c>
      <c r="AE144" s="8"/>
      <c r="AF144" s="36">
        <f>'[14]A_Modello CP FINALE'!AH143</f>
        <v>0</v>
      </c>
      <c r="AG144" s="36">
        <f>'[14]A_Modello CP FINALE'!AI143</f>
        <v>0</v>
      </c>
      <c r="AH144" s="36">
        <f>'[14]A_Modello CP FINALE'!AJ143</f>
        <v>0</v>
      </c>
      <c r="AI144" s="36">
        <f>'[14]A_Modello CP FINALE'!AK143</f>
        <v>0</v>
      </c>
      <c r="AJ144" s="36">
        <f>'[14]A_Modello CP FINALE'!AL143</f>
        <v>0</v>
      </c>
      <c r="AK144" s="36">
        <f>'[14]A_Modello CP FINALE'!AM143</f>
        <v>0</v>
      </c>
      <c r="AL144" s="36">
        <f>'[14]A_Modello CP FINALE'!AN143</f>
        <v>0</v>
      </c>
      <c r="AM144" s="43">
        <f t="shared" si="143"/>
        <v>0</v>
      </c>
      <c r="AN144" s="36">
        <f>'[14]A_Modello CP FINALE'!AP143</f>
        <v>0</v>
      </c>
      <c r="AO144" s="36">
        <f>'[14]A_Modello CP FINALE'!AQ143</f>
        <v>0</v>
      </c>
      <c r="AP144" s="36">
        <f>'[14]A_Modello CP FINALE'!AR143</f>
        <v>0</v>
      </c>
      <c r="AQ144" s="36">
        <f>'[14]A_Modello CP FINALE'!AS143</f>
        <v>0</v>
      </c>
      <c r="AR144" s="36">
        <f>'[14]A_Modello CP FINALE'!AT143</f>
        <v>0</v>
      </c>
      <c r="AS144" s="36">
        <f>'[14]A_Modello CP FINALE'!AU143</f>
        <v>0</v>
      </c>
      <c r="AT144" s="36">
        <f>'[14]A_Modello CP FINALE'!AV143</f>
        <v>0</v>
      </c>
      <c r="AU144" s="36">
        <f>'[14]A_Modello CP FINALE'!AW143</f>
        <v>0</v>
      </c>
      <c r="AV144" s="36">
        <f>'[14]A_Modello CP FINALE'!AX143</f>
        <v>0</v>
      </c>
      <c r="AW144" s="36">
        <f>'[14]A_Modello CP FINALE'!AY143</f>
        <v>0</v>
      </c>
      <c r="AX144" s="36">
        <f>'[14]A_Modello CP FINALE'!AZ143</f>
        <v>0</v>
      </c>
      <c r="AY144" s="36">
        <f>'[14]A_Modello CP FINALE'!BA143</f>
        <v>0</v>
      </c>
      <c r="AZ144" s="59">
        <f t="shared" si="144"/>
        <v>0</v>
      </c>
      <c r="BA144" s="69">
        <f t="shared" si="116"/>
        <v>0</v>
      </c>
      <c r="BB144" s="36">
        <f>'[14]A_Modello CP FINALE'!BC143</f>
        <v>0</v>
      </c>
      <c r="BC144" s="36">
        <f>'[14]A_Modello CP FINALE'!BE143</f>
        <v>0</v>
      </c>
      <c r="BD144" s="36">
        <f>'[14]A_Modello CP FINALE'!BF143</f>
        <v>0</v>
      </c>
      <c r="BE144" s="36">
        <f>'[14]A_Modello CP FINALE'!BG143</f>
        <v>0</v>
      </c>
      <c r="BF144" s="36">
        <f>'[14]A_Modello CP FINALE'!BH143</f>
        <v>0</v>
      </c>
      <c r="BG144" s="36">
        <f>'[14]A_Modello CP FINALE'!BI143</f>
        <v>0</v>
      </c>
      <c r="BH144" s="36">
        <f>'[14]A_Modello CP FINALE'!BJ143</f>
        <v>0</v>
      </c>
      <c r="BI144" s="36">
        <f>'[14]A_Modello CP FINALE'!BK143</f>
        <v>0</v>
      </c>
      <c r="BJ144" s="36">
        <f>'[14]A_Modello CP FINALE'!BL143</f>
        <v>0</v>
      </c>
      <c r="BK144" s="70">
        <f t="shared" si="117"/>
        <v>0</v>
      </c>
      <c r="BL144" s="48"/>
      <c r="BM144" s="48"/>
      <c r="BN144" s="48"/>
      <c r="BO144" s="48"/>
      <c r="BP144" s="48"/>
    </row>
    <row r="145" spans="1:68" x14ac:dyDescent="0.2">
      <c r="A145" s="133"/>
      <c r="B145" s="34" t="s">
        <v>513</v>
      </c>
      <c r="C145" s="35" t="s">
        <v>514</v>
      </c>
      <c r="D145" s="35" t="s">
        <v>515</v>
      </c>
      <c r="E145" s="36">
        <f>'[14]A_Modello CP FINALE'!G144</f>
        <v>0</v>
      </c>
      <c r="F145" s="36">
        <f>'[14]A_Modello CP FINALE'!H144</f>
        <v>0</v>
      </c>
      <c r="G145" s="36">
        <f>'[14]A_Modello CP FINALE'!I144</f>
        <v>0</v>
      </c>
      <c r="H145" s="45"/>
      <c r="I145" s="36">
        <f>'[14]A_Modello CP FINALE'!K144</f>
        <v>0</v>
      </c>
      <c r="J145" s="38">
        <f t="shared" si="145"/>
        <v>0</v>
      </c>
      <c r="K145" s="61"/>
      <c r="L145" s="36">
        <f>'[14]A_Modello CP FINALE'!N144</f>
        <v>0</v>
      </c>
      <c r="M145" s="61"/>
      <c r="N145" s="36">
        <f>'[14]A_Modello CP FINALE'!P144</f>
        <v>0</v>
      </c>
      <c r="O145" s="61"/>
      <c r="P145" s="36">
        <f>'[14]A_Modello CP FINALE'!R144</f>
        <v>0</v>
      </c>
      <c r="Q145" s="61"/>
      <c r="R145" s="40">
        <f t="shared" si="146"/>
        <v>0</v>
      </c>
      <c r="S145" s="61"/>
      <c r="T145" s="41">
        <f t="shared" si="147"/>
        <v>0</v>
      </c>
      <c r="U145" s="36">
        <f>'[14]A_Modello CP FINALE'!W144</f>
        <v>0</v>
      </c>
      <c r="V145" s="41">
        <f t="shared" si="148"/>
        <v>0</v>
      </c>
      <c r="W145" s="42">
        <f t="shared" si="149"/>
        <v>0</v>
      </c>
      <c r="X145" s="36">
        <f>'[14]A_Modello CP FINALE'!Z144</f>
        <v>0</v>
      </c>
      <c r="Y145" s="42">
        <f t="shared" si="150"/>
        <v>0</v>
      </c>
      <c r="Z145" s="61"/>
      <c r="AA145" s="43">
        <f t="shared" si="140"/>
        <v>0</v>
      </c>
      <c r="AB145" s="43">
        <f t="shared" si="141"/>
        <v>0</v>
      </c>
      <c r="AC145" s="43">
        <f t="shared" si="142"/>
        <v>0</v>
      </c>
      <c r="AD145" s="36">
        <f>'[14]A_Modello CP FINALE'!AF144</f>
        <v>0</v>
      </c>
      <c r="AE145" s="8"/>
      <c r="AF145" s="36">
        <f>'[14]A_Modello CP FINALE'!AH144</f>
        <v>0</v>
      </c>
      <c r="AG145" s="36">
        <f>'[14]A_Modello CP FINALE'!AI144</f>
        <v>0</v>
      </c>
      <c r="AH145" s="36">
        <f>'[14]A_Modello CP FINALE'!AJ144</f>
        <v>0</v>
      </c>
      <c r="AI145" s="36">
        <f>'[14]A_Modello CP FINALE'!AK144</f>
        <v>0</v>
      </c>
      <c r="AJ145" s="36">
        <f>'[14]A_Modello CP FINALE'!AL144</f>
        <v>0</v>
      </c>
      <c r="AK145" s="36">
        <f>'[14]A_Modello CP FINALE'!AM144</f>
        <v>0</v>
      </c>
      <c r="AL145" s="36">
        <f>'[14]A_Modello CP FINALE'!AN144</f>
        <v>0</v>
      </c>
      <c r="AM145" s="43">
        <f t="shared" si="143"/>
        <v>0</v>
      </c>
      <c r="AN145" s="36">
        <f>'[14]A_Modello CP FINALE'!AP144</f>
        <v>0</v>
      </c>
      <c r="AO145" s="36">
        <f>'[14]A_Modello CP FINALE'!AQ144</f>
        <v>0</v>
      </c>
      <c r="AP145" s="36">
        <f>'[14]A_Modello CP FINALE'!AR144</f>
        <v>0</v>
      </c>
      <c r="AQ145" s="36">
        <f>'[14]A_Modello CP FINALE'!AS144</f>
        <v>0</v>
      </c>
      <c r="AR145" s="36">
        <f>'[14]A_Modello CP FINALE'!AT144</f>
        <v>0</v>
      </c>
      <c r="AS145" s="36">
        <f>'[14]A_Modello CP FINALE'!AU144</f>
        <v>0</v>
      </c>
      <c r="AT145" s="36">
        <f>'[14]A_Modello CP FINALE'!AV144</f>
        <v>0</v>
      </c>
      <c r="AU145" s="36">
        <f>'[14]A_Modello CP FINALE'!AW144</f>
        <v>0</v>
      </c>
      <c r="AV145" s="36">
        <f>'[14]A_Modello CP FINALE'!AX144</f>
        <v>0</v>
      </c>
      <c r="AW145" s="36">
        <f>'[14]A_Modello CP FINALE'!AY144</f>
        <v>0</v>
      </c>
      <c r="AX145" s="36">
        <f>'[14]A_Modello CP FINALE'!AZ144</f>
        <v>0</v>
      </c>
      <c r="AY145" s="36">
        <f>'[14]A_Modello CP FINALE'!BA144</f>
        <v>0</v>
      </c>
      <c r="AZ145" s="59">
        <f t="shared" si="144"/>
        <v>0</v>
      </c>
      <c r="BA145" s="69">
        <f t="shared" si="116"/>
        <v>0</v>
      </c>
      <c r="BB145" s="36">
        <f>'[14]A_Modello CP FINALE'!BC144</f>
        <v>0</v>
      </c>
      <c r="BC145" s="36">
        <f>'[14]A_Modello CP FINALE'!BE144</f>
        <v>0</v>
      </c>
      <c r="BD145" s="36">
        <f>'[14]A_Modello CP FINALE'!BF144</f>
        <v>0</v>
      </c>
      <c r="BE145" s="36">
        <f>'[14]A_Modello CP FINALE'!BG144</f>
        <v>0</v>
      </c>
      <c r="BF145" s="36">
        <f>'[14]A_Modello CP FINALE'!BH144</f>
        <v>0</v>
      </c>
      <c r="BG145" s="36">
        <f>'[14]A_Modello CP FINALE'!BI144</f>
        <v>0</v>
      </c>
      <c r="BH145" s="36">
        <f>'[14]A_Modello CP FINALE'!BJ144</f>
        <v>0</v>
      </c>
      <c r="BI145" s="36">
        <f>'[14]A_Modello CP FINALE'!BK144</f>
        <v>0</v>
      </c>
      <c r="BJ145" s="36">
        <f>'[14]A_Modello CP FINALE'!BL144</f>
        <v>0</v>
      </c>
      <c r="BK145" s="70">
        <f t="shared" si="117"/>
        <v>0</v>
      </c>
      <c r="BL145" s="48"/>
      <c r="BM145" s="48"/>
      <c r="BN145" s="48"/>
      <c r="BO145" s="48"/>
      <c r="BP145" s="48"/>
    </row>
    <row r="146" spans="1:68" s="98" customFormat="1" ht="12" x14ac:dyDescent="0.2">
      <c r="A146" s="134"/>
      <c r="B146" s="49" t="s">
        <v>516</v>
      </c>
      <c r="C146" s="35"/>
      <c r="D146" s="50" t="s">
        <v>517</v>
      </c>
      <c r="E146" s="51">
        <f>SUM(E126:E145)</f>
        <v>48802551.659999996</v>
      </c>
      <c r="F146" s="51">
        <f t="shared" ref="F146:J146" si="151">SUM(F126:F145)</f>
        <v>0</v>
      </c>
      <c r="G146" s="51">
        <f t="shared" si="151"/>
        <v>9712159.8900000006</v>
      </c>
      <c r="H146" s="45"/>
      <c r="I146" s="51">
        <f t="shared" si="151"/>
        <v>6230714.1400000006</v>
      </c>
      <c r="J146" s="52">
        <f t="shared" si="151"/>
        <v>64745425.689999998</v>
      </c>
      <c r="K146" s="53"/>
      <c r="L146" s="51">
        <f t="shared" ref="L146:N146" si="152">SUM(L126:L145)</f>
        <v>49269178.960000001</v>
      </c>
      <c r="M146" s="53"/>
      <c r="N146" s="51">
        <f t="shared" si="152"/>
        <v>12337768.899999999</v>
      </c>
      <c r="O146" s="53"/>
      <c r="P146" s="51">
        <f t="shared" ref="P146:AD146" si="153">SUM(P126:P145)</f>
        <v>1629027.2</v>
      </c>
      <c r="Q146" s="53"/>
      <c r="R146" s="51">
        <f t="shared" si="153"/>
        <v>127981400.75</v>
      </c>
      <c r="S146" s="53"/>
      <c r="T146" s="51">
        <f t="shared" si="153"/>
        <v>64745425.689999998</v>
      </c>
      <c r="U146" s="52">
        <f t="shared" si="153"/>
        <v>7007791.7499999991</v>
      </c>
      <c r="V146" s="51">
        <f t="shared" si="153"/>
        <v>71753217.440000013</v>
      </c>
      <c r="W146" s="51">
        <f t="shared" si="153"/>
        <v>49269178.960000001</v>
      </c>
      <c r="X146" s="51">
        <f t="shared" si="153"/>
        <v>5329977.1500000004</v>
      </c>
      <c r="Y146" s="51">
        <f t="shared" si="153"/>
        <v>54599156.110000007</v>
      </c>
      <c r="Z146" s="53"/>
      <c r="AA146" s="52">
        <f t="shared" si="153"/>
        <v>32672172.859999999</v>
      </c>
      <c r="AB146" s="52">
        <f t="shared" si="153"/>
        <v>32337219.43</v>
      </c>
      <c r="AC146" s="52">
        <f t="shared" si="153"/>
        <v>6743825.1500000022</v>
      </c>
      <c r="AD146" s="51">
        <f t="shared" si="153"/>
        <v>0</v>
      </c>
      <c r="AE146" s="97"/>
      <c r="AF146" s="51">
        <f t="shared" ref="AF146:BK146" si="154">SUM(AF126:AF145)</f>
        <v>5774662.2300000004</v>
      </c>
      <c r="AG146" s="51">
        <f t="shared" si="154"/>
        <v>24445303.859999996</v>
      </c>
      <c r="AH146" s="51">
        <f t="shared" si="154"/>
        <v>633979.30999999994</v>
      </c>
      <c r="AI146" s="51">
        <f t="shared" si="154"/>
        <v>1810701.71</v>
      </c>
      <c r="AJ146" s="51">
        <f t="shared" si="154"/>
        <v>7525.75</v>
      </c>
      <c r="AK146" s="51">
        <f t="shared" si="154"/>
        <v>0</v>
      </c>
      <c r="AL146" s="51">
        <f t="shared" si="154"/>
        <v>0</v>
      </c>
      <c r="AM146" s="52">
        <f t="shared" si="154"/>
        <v>32672172.859999999</v>
      </c>
      <c r="AN146" s="51">
        <f t="shared" si="154"/>
        <v>443646.30000000005</v>
      </c>
      <c r="AO146" s="51">
        <f t="shared" si="154"/>
        <v>10864.45</v>
      </c>
      <c r="AP146" s="51">
        <f t="shared" si="154"/>
        <v>0</v>
      </c>
      <c r="AQ146" s="51">
        <f t="shared" si="154"/>
        <v>0</v>
      </c>
      <c r="AR146" s="51">
        <f t="shared" si="154"/>
        <v>1393289.03</v>
      </c>
      <c r="AS146" s="51">
        <f t="shared" si="154"/>
        <v>471817.36</v>
      </c>
      <c r="AT146" s="51">
        <f t="shared" si="154"/>
        <v>17663424.439999998</v>
      </c>
      <c r="AU146" s="51">
        <f t="shared" si="154"/>
        <v>11583649.76</v>
      </c>
      <c r="AV146" s="51">
        <f t="shared" si="154"/>
        <v>158304.47</v>
      </c>
      <c r="AW146" s="51">
        <f t="shared" si="154"/>
        <v>610302.35</v>
      </c>
      <c r="AX146" s="51">
        <f t="shared" si="154"/>
        <v>1921.27</v>
      </c>
      <c r="AY146" s="51">
        <f t="shared" si="154"/>
        <v>0</v>
      </c>
      <c r="AZ146" s="51">
        <f t="shared" si="154"/>
        <v>32337219.43</v>
      </c>
      <c r="BA146" s="51">
        <f t="shared" si="154"/>
        <v>2034788.7900000003</v>
      </c>
      <c r="BB146" s="51">
        <f t="shared" si="154"/>
        <v>2034788.7900000003</v>
      </c>
      <c r="BC146" s="51">
        <f t="shared" si="154"/>
        <v>0</v>
      </c>
      <c r="BD146" s="51">
        <f t="shared" si="154"/>
        <v>1079804.6199999996</v>
      </c>
      <c r="BE146" s="51">
        <f t="shared" si="154"/>
        <v>909669.73</v>
      </c>
      <c r="BF146" s="51">
        <f t="shared" si="154"/>
        <v>878198.21</v>
      </c>
      <c r="BG146" s="51">
        <f t="shared" si="154"/>
        <v>836025.7100000002</v>
      </c>
      <c r="BH146" s="52">
        <f t="shared" si="154"/>
        <v>592019.71</v>
      </c>
      <c r="BI146" s="51">
        <f t="shared" si="154"/>
        <v>404324.01000000007</v>
      </c>
      <c r="BJ146" s="51">
        <f t="shared" si="154"/>
        <v>8994.369999999999</v>
      </c>
      <c r="BK146" s="72">
        <f t="shared" si="154"/>
        <v>6743825.1500000022</v>
      </c>
      <c r="BL146" s="48"/>
      <c r="BM146" s="48"/>
      <c r="BN146" s="48"/>
      <c r="BO146" s="48"/>
      <c r="BP146" s="48"/>
    </row>
    <row r="147" spans="1:68" ht="19.5" customHeight="1" x14ac:dyDescent="0.2">
      <c r="A147" s="129" t="s">
        <v>518</v>
      </c>
      <c r="B147" s="34" t="s">
        <v>519</v>
      </c>
      <c r="C147" s="35" t="s">
        <v>520</v>
      </c>
      <c r="D147" s="35" t="s">
        <v>521</v>
      </c>
      <c r="E147" s="36">
        <f>'[14]A_Modello CP FINALE'!G146</f>
        <v>585763.37</v>
      </c>
      <c r="F147" s="36">
        <f>'[14]A_Modello CP FINALE'!H146</f>
        <v>0</v>
      </c>
      <c r="G147" s="36">
        <f>'[14]A_Modello CP FINALE'!I146</f>
        <v>129787.26</v>
      </c>
      <c r="H147" s="45"/>
      <c r="I147" s="36">
        <f>'[14]A_Modello CP FINALE'!K146</f>
        <v>299119.40000000002</v>
      </c>
      <c r="J147" s="38">
        <f t="shared" si="145"/>
        <v>1014670.03</v>
      </c>
      <c r="K147" s="61"/>
      <c r="L147" s="36">
        <f>'[14]A_Modello CP FINALE'!N146</f>
        <v>905671.66</v>
      </c>
      <c r="M147" s="61"/>
      <c r="N147" s="36">
        <f>'[14]A_Modello CP FINALE'!P146</f>
        <v>166563.79999999999</v>
      </c>
      <c r="O147" s="61"/>
      <c r="P147" s="36">
        <f>'[14]A_Modello CP FINALE'!R146</f>
        <v>-1631997.22</v>
      </c>
      <c r="Q147" s="61"/>
      <c r="R147" s="40">
        <f t="shared" si="146"/>
        <v>454908.27</v>
      </c>
      <c r="S147" s="61"/>
      <c r="T147" s="41">
        <f t="shared" si="147"/>
        <v>1014670.03</v>
      </c>
      <c r="U147" s="36">
        <f>'[14]A_Modello CP FINALE'!W146</f>
        <v>94607.42</v>
      </c>
      <c r="V147" s="41">
        <f t="shared" si="148"/>
        <v>1109277.45</v>
      </c>
      <c r="W147" s="42">
        <f t="shared" si="149"/>
        <v>905671.66</v>
      </c>
      <c r="X147" s="36">
        <f>'[14]A_Modello CP FINALE'!Z146</f>
        <v>71956.38</v>
      </c>
      <c r="Y147" s="42">
        <f t="shared" si="150"/>
        <v>977628.04</v>
      </c>
      <c r="Z147" s="61"/>
      <c r="AA147" s="43">
        <f>AM147</f>
        <v>492348.80999999994</v>
      </c>
      <c r="AB147" s="43">
        <f>AZ147</f>
        <v>490327.83999999991</v>
      </c>
      <c r="AC147" s="43">
        <f>BK147</f>
        <v>126600.8</v>
      </c>
      <c r="AD147" s="36">
        <f>'[14]A_Modello CP FINALE'!AF146</f>
        <v>0</v>
      </c>
      <c r="AE147" s="8"/>
      <c r="AF147" s="36">
        <f>'[14]A_Modello CP FINALE'!AH146</f>
        <v>98515.78</v>
      </c>
      <c r="AG147" s="36">
        <f>'[14]A_Modello CP FINALE'!AI146</f>
        <v>359665.04</v>
      </c>
      <c r="AH147" s="36">
        <f>'[14]A_Modello CP FINALE'!AJ146</f>
        <v>5738.48</v>
      </c>
      <c r="AI147" s="36">
        <f>'[14]A_Modello CP FINALE'!AK146</f>
        <v>28429.51</v>
      </c>
      <c r="AJ147" s="36">
        <f>'[14]A_Modello CP FINALE'!AL146</f>
        <v>0</v>
      </c>
      <c r="AK147" s="36">
        <f>'[14]A_Modello CP FINALE'!AM146</f>
        <v>0</v>
      </c>
      <c r="AL147" s="36">
        <f>'[14]A_Modello CP FINALE'!AN146</f>
        <v>0</v>
      </c>
      <c r="AM147" s="43">
        <f>AF147+AG147+AH147+AI147+AJ147+AK147+AL147</f>
        <v>492348.80999999994</v>
      </c>
      <c r="AN147" s="36">
        <f>'[14]A_Modello CP FINALE'!AP146</f>
        <v>6063.83</v>
      </c>
      <c r="AO147" s="36">
        <f>'[14]A_Modello CP FINALE'!AQ146</f>
        <v>0</v>
      </c>
      <c r="AP147" s="36">
        <f>'[14]A_Modello CP FINALE'!AR146</f>
        <v>0</v>
      </c>
      <c r="AQ147" s="36">
        <f>'[14]A_Modello CP FINALE'!AS146</f>
        <v>0</v>
      </c>
      <c r="AR147" s="36">
        <f>'[14]A_Modello CP FINALE'!AT146</f>
        <v>8243.0499999999993</v>
      </c>
      <c r="AS147" s="36">
        <f>'[14]A_Modello CP FINALE'!AU146</f>
        <v>10581.96</v>
      </c>
      <c r="AT147" s="36">
        <f>'[14]A_Modello CP FINALE'!AV146</f>
        <v>277504.34999999998</v>
      </c>
      <c r="AU147" s="36">
        <f>'[14]A_Modello CP FINALE'!AW146</f>
        <v>178304.63</v>
      </c>
      <c r="AV147" s="36">
        <f>'[14]A_Modello CP FINALE'!AX146</f>
        <v>2308.16</v>
      </c>
      <c r="AW147" s="36">
        <f>'[14]A_Modello CP FINALE'!AY146</f>
        <v>7321.86</v>
      </c>
      <c r="AX147" s="36">
        <f>'[14]A_Modello CP FINALE'!AZ146</f>
        <v>0</v>
      </c>
      <c r="AY147" s="36">
        <f>'[14]A_Modello CP FINALE'!BA146</f>
        <v>0</v>
      </c>
      <c r="AZ147" s="59">
        <f t="shared" si="144"/>
        <v>490327.83999999991</v>
      </c>
      <c r="BA147" s="69">
        <f t="shared" si="116"/>
        <v>31577.359999999997</v>
      </c>
      <c r="BB147" s="36">
        <f>'[14]A_Modello CP FINALE'!BC146</f>
        <v>31577.359999999997</v>
      </c>
      <c r="BC147" s="36">
        <f>'[14]A_Modello CP FINALE'!BE146</f>
        <v>0</v>
      </c>
      <c r="BD147" s="36">
        <f>'[14]A_Modello CP FINALE'!BF146</f>
        <v>17988.77</v>
      </c>
      <c r="BE147" s="36">
        <f>'[14]A_Modello CP FINALE'!BG146</f>
        <v>16622.73</v>
      </c>
      <c r="BF147" s="36">
        <f>'[14]A_Modello CP FINALE'!BH146</f>
        <v>18039.560000000001</v>
      </c>
      <c r="BG147" s="36">
        <f>'[14]A_Modello CP FINALE'!BI146</f>
        <v>14883.77</v>
      </c>
      <c r="BH147" s="36">
        <f>'[14]A_Modello CP FINALE'!BJ146</f>
        <v>15844.13</v>
      </c>
      <c r="BI147" s="36">
        <f>'[14]A_Modello CP FINALE'!BK146</f>
        <v>11644.48</v>
      </c>
      <c r="BJ147" s="36">
        <f>'[14]A_Modello CP FINALE'!BL146</f>
        <v>0</v>
      </c>
      <c r="BK147" s="70">
        <f t="shared" si="117"/>
        <v>126600.8</v>
      </c>
      <c r="BL147" s="48"/>
      <c r="BM147" s="48"/>
      <c r="BN147" s="48"/>
      <c r="BO147" s="48"/>
      <c r="BP147" s="48"/>
    </row>
    <row r="148" spans="1:68" x14ac:dyDescent="0.2">
      <c r="A148" s="130"/>
      <c r="B148" s="34" t="s">
        <v>522</v>
      </c>
      <c r="C148" s="35" t="s">
        <v>523</v>
      </c>
      <c r="D148" s="35" t="s">
        <v>524</v>
      </c>
      <c r="E148" s="36">
        <f>'[14]A_Modello CP FINALE'!G147</f>
        <v>0</v>
      </c>
      <c r="F148" s="36">
        <f>'[14]A_Modello CP FINALE'!H147</f>
        <v>0</v>
      </c>
      <c r="G148" s="36">
        <f>'[14]A_Modello CP FINALE'!I147</f>
        <v>0</v>
      </c>
      <c r="H148" s="45"/>
      <c r="I148" s="36">
        <f>'[14]A_Modello CP FINALE'!K147</f>
        <v>0</v>
      </c>
      <c r="J148" s="38">
        <f t="shared" si="145"/>
        <v>0</v>
      </c>
      <c r="K148" s="61"/>
      <c r="L148" s="36">
        <f>'[14]A_Modello CP FINALE'!N147</f>
        <v>0</v>
      </c>
      <c r="M148" s="61"/>
      <c r="N148" s="36">
        <f>'[14]A_Modello CP FINALE'!P147</f>
        <v>0</v>
      </c>
      <c r="O148" s="61"/>
      <c r="P148" s="36">
        <f>'[14]A_Modello CP FINALE'!R147</f>
        <v>0</v>
      </c>
      <c r="Q148" s="61"/>
      <c r="R148" s="40">
        <f t="shared" si="146"/>
        <v>0</v>
      </c>
      <c r="S148" s="61"/>
      <c r="T148" s="41">
        <f t="shared" si="147"/>
        <v>0</v>
      </c>
      <c r="U148" s="36">
        <f>'[14]A_Modello CP FINALE'!W147</f>
        <v>0</v>
      </c>
      <c r="V148" s="41">
        <f t="shared" si="148"/>
        <v>0</v>
      </c>
      <c r="W148" s="42">
        <f t="shared" si="149"/>
        <v>0</v>
      </c>
      <c r="X148" s="36">
        <f>'[14]A_Modello CP FINALE'!Z147</f>
        <v>0</v>
      </c>
      <c r="Y148" s="42">
        <f t="shared" si="150"/>
        <v>0</v>
      </c>
      <c r="Z148" s="61"/>
      <c r="AA148" s="43">
        <f>AM148</f>
        <v>0</v>
      </c>
      <c r="AB148" s="43">
        <f>AZ148</f>
        <v>0</v>
      </c>
      <c r="AC148" s="43">
        <f>BK148</f>
        <v>0</v>
      </c>
      <c r="AD148" s="36">
        <f>'[14]A_Modello CP FINALE'!AF147</f>
        <v>0</v>
      </c>
      <c r="AE148" s="8"/>
      <c r="AF148" s="36">
        <f>'[14]A_Modello CP FINALE'!AH147</f>
        <v>0</v>
      </c>
      <c r="AG148" s="36">
        <f>'[14]A_Modello CP FINALE'!AI147</f>
        <v>0</v>
      </c>
      <c r="AH148" s="36">
        <f>'[14]A_Modello CP FINALE'!AJ147</f>
        <v>0</v>
      </c>
      <c r="AI148" s="36">
        <f>'[14]A_Modello CP FINALE'!AK147</f>
        <v>0</v>
      </c>
      <c r="AJ148" s="36">
        <f>'[14]A_Modello CP FINALE'!AL147</f>
        <v>0</v>
      </c>
      <c r="AK148" s="36">
        <f>'[14]A_Modello CP FINALE'!AM147</f>
        <v>0</v>
      </c>
      <c r="AL148" s="36">
        <f>'[14]A_Modello CP FINALE'!AN147</f>
        <v>0</v>
      </c>
      <c r="AM148" s="43">
        <f>AF148+AG148+AH148+AI148+AJ148+AK148+AL148</f>
        <v>0</v>
      </c>
      <c r="AN148" s="36">
        <f>'[14]A_Modello CP FINALE'!AP147</f>
        <v>0</v>
      </c>
      <c r="AO148" s="36">
        <f>'[14]A_Modello CP FINALE'!AQ147</f>
        <v>0</v>
      </c>
      <c r="AP148" s="36">
        <f>'[14]A_Modello CP FINALE'!AR147</f>
        <v>0</v>
      </c>
      <c r="AQ148" s="36">
        <f>'[14]A_Modello CP FINALE'!AS147</f>
        <v>0</v>
      </c>
      <c r="AR148" s="36">
        <f>'[14]A_Modello CP FINALE'!AT147</f>
        <v>0</v>
      </c>
      <c r="AS148" s="36">
        <f>'[14]A_Modello CP FINALE'!AU147</f>
        <v>0</v>
      </c>
      <c r="AT148" s="36">
        <f>'[14]A_Modello CP FINALE'!AV147</f>
        <v>0</v>
      </c>
      <c r="AU148" s="36">
        <f>'[14]A_Modello CP FINALE'!AW147</f>
        <v>0</v>
      </c>
      <c r="AV148" s="36">
        <f>'[14]A_Modello CP FINALE'!AX147</f>
        <v>0</v>
      </c>
      <c r="AW148" s="36">
        <f>'[14]A_Modello CP FINALE'!AY147</f>
        <v>0</v>
      </c>
      <c r="AX148" s="36">
        <f>'[14]A_Modello CP FINALE'!AZ147</f>
        <v>0</v>
      </c>
      <c r="AY148" s="36">
        <f>'[14]A_Modello CP FINALE'!BA147</f>
        <v>0</v>
      </c>
      <c r="AZ148" s="59">
        <f t="shared" si="144"/>
        <v>0</v>
      </c>
      <c r="BA148" s="69">
        <f t="shared" si="116"/>
        <v>0</v>
      </c>
      <c r="BB148" s="36">
        <f>'[14]A_Modello CP FINALE'!BC147</f>
        <v>0</v>
      </c>
      <c r="BC148" s="36">
        <f>'[14]A_Modello CP FINALE'!BE147</f>
        <v>0</v>
      </c>
      <c r="BD148" s="36">
        <f>'[14]A_Modello CP FINALE'!BF147</f>
        <v>0</v>
      </c>
      <c r="BE148" s="36">
        <f>'[14]A_Modello CP FINALE'!BG147</f>
        <v>0</v>
      </c>
      <c r="BF148" s="36">
        <f>'[14]A_Modello CP FINALE'!BH147</f>
        <v>0</v>
      </c>
      <c r="BG148" s="36">
        <f>'[14]A_Modello CP FINALE'!BI147</f>
        <v>0</v>
      </c>
      <c r="BH148" s="36">
        <f>'[14]A_Modello CP FINALE'!BJ147</f>
        <v>0</v>
      </c>
      <c r="BI148" s="36">
        <f>'[14]A_Modello CP FINALE'!BK147</f>
        <v>0</v>
      </c>
      <c r="BJ148" s="36">
        <f>'[14]A_Modello CP FINALE'!BL147</f>
        <v>0</v>
      </c>
      <c r="BK148" s="70">
        <f t="shared" si="117"/>
        <v>0</v>
      </c>
      <c r="BL148" s="48"/>
      <c r="BM148" s="48"/>
      <c r="BN148" s="48"/>
      <c r="BO148" s="48"/>
      <c r="BP148" s="48"/>
    </row>
    <row r="149" spans="1:68" x14ac:dyDescent="0.2">
      <c r="A149" s="130"/>
      <c r="B149" s="34" t="s">
        <v>525</v>
      </c>
      <c r="C149" s="35" t="s">
        <v>526</v>
      </c>
      <c r="D149" s="35" t="s">
        <v>527</v>
      </c>
      <c r="E149" s="36">
        <f>'[14]A_Modello CP FINALE'!G148</f>
        <v>135416.54999999999</v>
      </c>
      <c r="F149" s="36">
        <f>'[14]A_Modello CP FINALE'!H148</f>
        <v>0</v>
      </c>
      <c r="G149" s="36">
        <f>'[14]A_Modello CP FINALE'!I148</f>
        <v>0</v>
      </c>
      <c r="H149" s="45"/>
      <c r="I149" s="36">
        <f>'[14]A_Modello CP FINALE'!K148</f>
        <v>1632704.31</v>
      </c>
      <c r="J149" s="38">
        <f t="shared" si="145"/>
        <v>1768120.86</v>
      </c>
      <c r="K149" s="61"/>
      <c r="L149" s="36">
        <f>'[14]A_Modello CP FINALE'!N148</f>
        <v>479480.16</v>
      </c>
      <c r="M149" s="61"/>
      <c r="N149" s="36">
        <f>'[14]A_Modello CP FINALE'!P148</f>
        <v>611194.28</v>
      </c>
      <c r="O149" s="61"/>
      <c r="P149" s="36">
        <f>'[14]A_Modello CP FINALE'!R148</f>
        <v>0</v>
      </c>
      <c r="Q149" s="61"/>
      <c r="R149" s="40">
        <f t="shared" si="146"/>
        <v>2858795.3</v>
      </c>
      <c r="S149" s="61"/>
      <c r="T149" s="41">
        <f t="shared" si="147"/>
        <v>1768120.86</v>
      </c>
      <c r="U149" s="36">
        <f>'[14]A_Modello CP FINALE'!W148</f>
        <v>347155.33</v>
      </c>
      <c r="V149" s="41">
        <f t="shared" si="148"/>
        <v>2115276.19</v>
      </c>
      <c r="W149" s="42">
        <f t="shared" si="149"/>
        <v>479480.16</v>
      </c>
      <c r="X149" s="36">
        <f>'[14]A_Modello CP FINALE'!Z148</f>
        <v>264038.95</v>
      </c>
      <c r="Y149" s="42">
        <f t="shared" si="150"/>
        <v>743519.11</v>
      </c>
      <c r="Z149" s="61"/>
      <c r="AA149" s="43">
        <f>AM149</f>
        <v>938857.72000000009</v>
      </c>
      <c r="AB149" s="43">
        <f>AZ149</f>
        <v>935003.97000000009</v>
      </c>
      <c r="AC149" s="43">
        <f>BK149</f>
        <v>241414.49999999997</v>
      </c>
      <c r="AD149" s="36">
        <f>'[14]A_Modello CP FINALE'!AF148</f>
        <v>0</v>
      </c>
      <c r="AE149" s="8"/>
      <c r="AF149" s="36">
        <f>'[14]A_Modello CP FINALE'!AH148</f>
        <v>187859.27</v>
      </c>
      <c r="AG149" s="36">
        <f>'[14]A_Modello CP FINALE'!AI148</f>
        <v>685843.66</v>
      </c>
      <c r="AH149" s="36">
        <f>'[14]A_Modello CP FINALE'!AJ148</f>
        <v>10942.68</v>
      </c>
      <c r="AI149" s="36">
        <f>'[14]A_Modello CP FINALE'!AK148</f>
        <v>54212.11</v>
      </c>
      <c r="AJ149" s="36">
        <f>'[14]A_Modello CP FINALE'!AL148</f>
        <v>0</v>
      </c>
      <c r="AK149" s="36">
        <f>'[14]A_Modello CP FINALE'!AM148</f>
        <v>0</v>
      </c>
      <c r="AL149" s="36">
        <f>'[14]A_Modello CP FINALE'!AN148</f>
        <v>0</v>
      </c>
      <c r="AM149" s="43">
        <f>AF149+AG149+AH149+AI149+AJ149+AK149+AL149</f>
        <v>938857.72000000009</v>
      </c>
      <c r="AN149" s="36">
        <f>'[14]A_Modello CP FINALE'!AP148</f>
        <v>11563.09</v>
      </c>
      <c r="AO149" s="36">
        <f>'[14]A_Modello CP FINALE'!AQ148</f>
        <v>0</v>
      </c>
      <c r="AP149" s="36">
        <f>'[14]A_Modello CP FINALE'!AR148</f>
        <v>0</v>
      </c>
      <c r="AQ149" s="36">
        <f>'[14]A_Modello CP FINALE'!AS148</f>
        <v>0</v>
      </c>
      <c r="AR149" s="36">
        <f>'[14]A_Modello CP FINALE'!AT148</f>
        <v>15718.63</v>
      </c>
      <c r="AS149" s="36">
        <f>'[14]A_Modello CP FINALE'!AU148</f>
        <v>20178.7</v>
      </c>
      <c r="AT149" s="36">
        <f>'[14]A_Modello CP FINALE'!AV148</f>
        <v>529171.79</v>
      </c>
      <c r="AU149" s="36">
        <f>'[14]A_Modello CP FINALE'!AW148</f>
        <v>340008.3</v>
      </c>
      <c r="AV149" s="36">
        <f>'[14]A_Modello CP FINALE'!AX148</f>
        <v>4401.43</v>
      </c>
      <c r="AW149" s="36">
        <f>'[14]A_Modello CP FINALE'!AY148</f>
        <v>13962.03</v>
      </c>
      <c r="AX149" s="36">
        <f>'[14]A_Modello CP FINALE'!AZ148</f>
        <v>0</v>
      </c>
      <c r="AY149" s="36">
        <f>'[14]A_Modello CP FINALE'!BA148</f>
        <v>0</v>
      </c>
      <c r="AZ149" s="59">
        <f t="shared" si="144"/>
        <v>935003.97000000009</v>
      </c>
      <c r="BA149" s="69">
        <f t="shared" si="116"/>
        <v>60214.720000000001</v>
      </c>
      <c r="BB149" s="36">
        <f>'[14]A_Modello CP FINALE'!BC148</f>
        <v>60214.720000000001</v>
      </c>
      <c r="BC149" s="36">
        <f>'[14]A_Modello CP FINALE'!BE148</f>
        <v>0</v>
      </c>
      <c r="BD149" s="36">
        <f>'[14]A_Modello CP FINALE'!BF148</f>
        <v>34302.699999999997</v>
      </c>
      <c r="BE149" s="36">
        <f>'[14]A_Modello CP FINALE'!BG148</f>
        <v>31697.81</v>
      </c>
      <c r="BF149" s="36">
        <f>'[14]A_Modello CP FINALE'!BH148</f>
        <v>34399.57</v>
      </c>
      <c r="BG149" s="36">
        <f>'[14]A_Modello CP FINALE'!BI148</f>
        <v>28381.8</v>
      </c>
      <c r="BH149" s="36">
        <f>'[14]A_Modello CP FINALE'!BJ148</f>
        <v>30213.09</v>
      </c>
      <c r="BI149" s="36">
        <f>'[14]A_Modello CP FINALE'!BK148</f>
        <v>22204.81</v>
      </c>
      <c r="BJ149" s="36">
        <f>'[14]A_Modello CP FINALE'!BL148</f>
        <v>0</v>
      </c>
      <c r="BK149" s="70">
        <f t="shared" si="117"/>
        <v>241414.49999999997</v>
      </c>
      <c r="BL149" s="48"/>
      <c r="BM149" s="48"/>
      <c r="BN149" s="48"/>
      <c r="BO149" s="48"/>
      <c r="BP149" s="48"/>
    </row>
    <row r="150" spans="1:68" ht="22.5" x14ac:dyDescent="0.2">
      <c r="A150" s="130"/>
      <c r="B150" s="34" t="s">
        <v>528</v>
      </c>
      <c r="C150" s="35" t="s">
        <v>529</v>
      </c>
      <c r="D150" s="35" t="s">
        <v>530</v>
      </c>
      <c r="E150" s="36">
        <f>'[14]A_Modello CP FINALE'!G149</f>
        <v>680539.58</v>
      </c>
      <c r="F150" s="36">
        <f>'[14]A_Modello CP FINALE'!H149</f>
        <v>0</v>
      </c>
      <c r="G150" s="36">
        <f>'[14]A_Modello CP FINALE'!I149</f>
        <v>96322.48</v>
      </c>
      <c r="H150" s="45"/>
      <c r="I150" s="36">
        <f>'[14]A_Modello CP FINALE'!K149</f>
        <v>340489.19</v>
      </c>
      <c r="J150" s="38">
        <f t="shared" si="145"/>
        <v>1117351.25</v>
      </c>
      <c r="K150" s="61"/>
      <c r="L150" s="36">
        <f>'[14]A_Modello CP FINALE'!N149</f>
        <v>457696.52</v>
      </c>
      <c r="M150" s="61"/>
      <c r="N150" s="36">
        <f>'[14]A_Modello CP FINALE'!P149</f>
        <v>37340.959999999999</v>
      </c>
      <c r="O150" s="61"/>
      <c r="P150" s="36">
        <f>'[14]A_Modello CP FINALE'!R149</f>
        <v>0</v>
      </c>
      <c r="Q150" s="61"/>
      <c r="R150" s="40">
        <f t="shared" si="146"/>
        <v>1612388.73</v>
      </c>
      <c r="S150" s="61"/>
      <c r="T150" s="41">
        <f t="shared" si="147"/>
        <v>1117351.25</v>
      </c>
      <c r="U150" s="36">
        <f>'[14]A_Modello CP FINALE'!W149</f>
        <v>21209.48</v>
      </c>
      <c r="V150" s="41">
        <f t="shared" si="148"/>
        <v>1138560.73</v>
      </c>
      <c r="W150" s="42">
        <f t="shared" si="149"/>
        <v>457696.52</v>
      </c>
      <c r="X150" s="36">
        <f>'[14]A_Modello CP FINALE'!Z149</f>
        <v>16131.48</v>
      </c>
      <c r="Y150" s="42">
        <f t="shared" si="150"/>
        <v>473828</v>
      </c>
      <c r="Z150" s="61"/>
      <c r="AA150" s="43">
        <f>AM150</f>
        <v>505346.08999999997</v>
      </c>
      <c r="AB150" s="43">
        <f>AZ150</f>
        <v>503271.76999999996</v>
      </c>
      <c r="AC150" s="43">
        <f>BK150</f>
        <v>129942.87000000001</v>
      </c>
      <c r="AD150" s="36">
        <f>'[14]A_Modello CP FINALE'!AF149</f>
        <v>0</v>
      </c>
      <c r="AE150" s="8"/>
      <c r="AF150" s="36">
        <f>'[14]A_Modello CP FINALE'!AH149</f>
        <v>101116.45</v>
      </c>
      <c r="AG150" s="36">
        <f>'[14]A_Modello CP FINALE'!AI149</f>
        <v>369159.66</v>
      </c>
      <c r="AH150" s="36">
        <f>'[14]A_Modello CP FINALE'!AJ149</f>
        <v>5889.97</v>
      </c>
      <c r="AI150" s="36">
        <f>'[14]A_Modello CP FINALE'!AK149</f>
        <v>29180.01</v>
      </c>
      <c r="AJ150" s="36">
        <f>'[14]A_Modello CP FINALE'!AL149</f>
        <v>0</v>
      </c>
      <c r="AK150" s="36">
        <f>'[14]A_Modello CP FINALE'!AM149</f>
        <v>0</v>
      </c>
      <c r="AL150" s="36">
        <f>'[14]A_Modello CP FINALE'!AN149</f>
        <v>0</v>
      </c>
      <c r="AM150" s="43">
        <f>AF150+AG150+AH150+AI150+AJ150+AK150+AL150</f>
        <v>505346.08999999997</v>
      </c>
      <c r="AN150" s="36">
        <f>'[14]A_Modello CP FINALE'!AP149</f>
        <v>6223.9</v>
      </c>
      <c r="AO150" s="36">
        <f>'[14]A_Modello CP FINALE'!AQ149</f>
        <v>0</v>
      </c>
      <c r="AP150" s="36">
        <f>'[14]A_Modello CP FINALE'!AR149</f>
        <v>0</v>
      </c>
      <c r="AQ150" s="36">
        <f>'[14]A_Modello CP FINALE'!AS149</f>
        <v>0</v>
      </c>
      <c r="AR150" s="36">
        <f>'[14]A_Modello CP FINALE'!AT149</f>
        <v>8460.65</v>
      </c>
      <c r="AS150" s="36">
        <f>'[14]A_Modello CP FINALE'!AU149</f>
        <v>10861.31</v>
      </c>
      <c r="AT150" s="36">
        <f>'[14]A_Modello CP FINALE'!AV149</f>
        <v>284830.05</v>
      </c>
      <c r="AU150" s="36">
        <f>'[14]A_Modello CP FINALE'!AW149</f>
        <v>183011.61</v>
      </c>
      <c r="AV150" s="36">
        <f>'[14]A_Modello CP FINALE'!AX149</f>
        <v>2369.1</v>
      </c>
      <c r="AW150" s="36">
        <f>'[14]A_Modello CP FINALE'!AY149</f>
        <v>7515.15</v>
      </c>
      <c r="AX150" s="36">
        <f>'[14]A_Modello CP FINALE'!AZ149</f>
        <v>0</v>
      </c>
      <c r="AY150" s="36">
        <f>'[14]A_Modello CP FINALE'!BA149</f>
        <v>0</v>
      </c>
      <c r="AZ150" s="59">
        <f t="shared" si="144"/>
        <v>503271.76999999996</v>
      </c>
      <c r="BA150" s="69">
        <f t="shared" si="116"/>
        <v>32410.940000000002</v>
      </c>
      <c r="BB150" s="36">
        <f>'[14]A_Modello CP FINALE'!BC149</f>
        <v>32410.940000000002</v>
      </c>
      <c r="BC150" s="36">
        <f>'[14]A_Modello CP FINALE'!BE149</f>
        <v>0</v>
      </c>
      <c r="BD150" s="36">
        <f>'[14]A_Modello CP FINALE'!BF149</f>
        <v>18463.650000000001</v>
      </c>
      <c r="BE150" s="36">
        <f>'[14]A_Modello CP FINALE'!BG149</f>
        <v>17061.55</v>
      </c>
      <c r="BF150" s="36">
        <f>'[14]A_Modello CP FINALE'!BH149</f>
        <v>18515.78</v>
      </c>
      <c r="BG150" s="36">
        <f>'[14]A_Modello CP FINALE'!BI149</f>
        <v>15276.68</v>
      </c>
      <c r="BH150" s="36">
        <f>'[14]A_Modello CP FINALE'!BJ149</f>
        <v>16262.39</v>
      </c>
      <c r="BI150" s="36">
        <f>'[14]A_Modello CP FINALE'!BK149</f>
        <v>11951.88</v>
      </c>
      <c r="BJ150" s="36">
        <f>'[14]A_Modello CP FINALE'!BL149</f>
        <v>0</v>
      </c>
      <c r="BK150" s="70">
        <f t="shared" si="117"/>
        <v>129942.87000000001</v>
      </c>
      <c r="BL150" s="48"/>
      <c r="BM150" s="48"/>
      <c r="BN150" s="48"/>
      <c r="BO150" s="48"/>
      <c r="BP150" s="48"/>
    </row>
    <row r="151" spans="1:68" s="98" customFormat="1" ht="12" x14ac:dyDescent="0.2">
      <c r="A151" s="131"/>
      <c r="B151" s="49" t="s">
        <v>531</v>
      </c>
      <c r="C151" s="35"/>
      <c r="D151" s="50" t="s">
        <v>532</v>
      </c>
      <c r="E151" s="51">
        <f>SUM(E147:E150)</f>
        <v>1401719.5</v>
      </c>
      <c r="F151" s="51">
        <f t="shared" ref="F151:J151" si="155">SUM(F147:F150)</f>
        <v>0</v>
      </c>
      <c r="G151" s="51">
        <f t="shared" si="155"/>
        <v>226109.74</v>
      </c>
      <c r="H151" s="45"/>
      <c r="I151" s="51">
        <f t="shared" si="155"/>
        <v>2272312.9</v>
      </c>
      <c r="J151" s="52">
        <f t="shared" si="155"/>
        <v>3900142.14</v>
      </c>
      <c r="K151" s="53"/>
      <c r="L151" s="51">
        <f t="shared" ref="L151:N151" si="156">SUM(L147:L150)</f>
        <v>1842848.34</v>
      </c>
      <c r="M151" s="53"/>
      <c r="N151" s="51">
        <f t="shared" si="156"/>
        <v>815099.04</v>
      </c>
      <c r="O151" s="53"/>
      <c r="P151" s="51">
        <f t="shared" ref="P151:AD151" si="157">SUM(P147:P150)</f>
        <v>-1631997.22</v>
      </c>
      <c r="Q151" s="53"/>
      <c r="R151" s="51">
        <f t="shared" si="157"/>
        <v>4926092.3</v>
      </c>
      <c r="S151" s="53"/>
      <c r="T151" s="51">
        <f t="shared" si="157"/>
        <v>3900142.14</v>
      </c>
      <c r="U151" s="52">
        <f t="shared" si="157"/>
        <v>462972.23</v>
      </c>
      <c r="V151" s="51">
        <f t="shared" si="157"/>
        <v>4363114.3699999992</v>
      </c>
      <c r="W151" s="51">
        <f t="shared" si="157"/>
        <v>1842848.34</v>
      </c>
      <c r="X151" s="51">
        <f t="shared" si="157"/>
        <v>352126.81</v>
      </c>
      <c r="Y151" s="51">
        <f t="shared" si="157"/>
        <v>2194975.15</v>
      </c>
      <c r="Z151" s="53"/>
      <c r="AA151" s="52">
        <f t="shared" si="157"/>
        <v>1936552.62</v>
      </c>
      <c r="AB151" s="52">
        <f t="shared" si="157"/>
        <v>1928603.58</v>
      </c>
      <c r="AC151" s="52">
        <f t="shared" si="157"/>
        <v>497958.17</v>
      </c>
      <c r="AD151" s="51">
        <f t="shared" si="157"/>
        <v>0</v>
      </c>
      <c r="AE151" s="97"/>
      <c r="AF151" s="51">
        <f t="shared" ref="AF151:BK151" si="158">SUM(AF147:AF150)</f>
        <v>387491.5</v>
      </c>
      <c r="AG151" s="51">
        <f t="shared" si="158"/>
        <v>1414668.3599999999</v>
      </c>
      <c r="AH151" s="51">
        <f t="shared" si="158"/>
        <v>22571.13</v>
      </c>
      <c r="AI151" s="51">
        <f t="shared" si="158"/>
        <v>111821.62999999999</v>
      </c>
      <c r="AJ151" s="51">
        <f t="shared" si="158"/>
        <v>0</v>
      </c>
      <c r="AK151" s="51">
        <f t="shared" si="158"/>
        <v>0</v>
      </c>
      <c r="AL151" s="51">
        <f t="shared" si="158"/>
        <v>0</v>
      </c>
      <c r="AM151" s="52">
        <f t="shared" si="158"/>
        <v>1936552.62</v>
      </c>
      <c r="AN151" s="51">
        <f t="shared" si="158"/>
        <v>23850.82</v>
      </c>
      <c r="AO151" s="51">
        <f t="shared" si="158"/>
        <v>0</v>
      </c>
      <c r="AP151" s="51">
        <f t="shared" si="158"/>
        <v>0</v>
      </c>
      <c r="AQ151" s="51">
        <f t="shared" si="158"/>
        <v>0</v>
      </c>
      <c r="AR151" s="51">
        <f t="shared" si="158"/>
        <v>32422.33</v>
      </c>
      <c r="AS151" s="51">
        <f t="shared" si="158"/>
        <v>41621.97</v>
      </c>
      <c r="AT151" s="51">
        <f t="shared" si="158"/>
        <v>1091506.19</v>
      </c>
      <c r="AU151" s="51">
        <f t="shared" si="158"/>
        <v>701324.54</v>
      </c>
      <c r="AV151" s="51">
        <f t="shared" si="158"/>
        <v>9078.69</v>
      </c>
      <c r="AW151" s="51">
        <f t="shared" si="158"/>
        <v>28799.040000000001</v>
      </c>
      <c r="AX151" s="51">
        <f t="shared" si="158"/>
        <v>0</v>
      </c>
      <c r="AY151" s="51">
        <f t="shared" si="158"/>
        <v>0</v>
      </c>
      <c r="AZ151" s="51">
        <f t="shared" si="158"/>
        <v>1928603.58</v>
      </c>
      <c r="BA151" s="51">
        <f t="shared" si="158"/>
        <v>124203.02</v>
      </c>
      <c r="BB151" s="51">
        <f t="shared" si="158"/>
        <v>124203.02</v>
      </c>
      <c r="BC151" s="51">
        <f t="shared" si="158"/>
        <v>0</v>
      </c>
      <c r="BD151" s="51">
        <f t="shared" si="158"/>
        <v>70755.12</v>
      </c>
      <c r="BE151" s="51">
        <f t="shared" si="158"/>
        <v>65382.09</v>
      </c>
      <c r="BF151" s="51">
        <f t="shared" si="158"/>
        <v>70954.91</v>
      </c>
      <c r="BG151" s="51">
        <f t="shared" si="158"/>
        <v>58542.25</v>
      </c>
      <c r="BH151" s="52">
        <f t="shared" si="158"/>
        <v>62319.61</v>
      </c>
      <c r="BI151" s="51">
        <f t="shared" si="158"/>
        <v>45801.17</v>
      </c>
      <c r="BJ151" s="51">
        <f t="shared" si="158"/>
        <v>0</v>
      </c>
      <c r="BK151" s="72">
        <f t="shared" si="158"/>
        <v>497958.17</v>
      </c>
      <c r="BL151" s="48"/>
      <c r="BM151" s="48"/>
      <c r="BN151" s="48"/>
      <c r="BO151" s="48"/>
      <c r="BP151" s="48"/>
    </row>
    <row r="152" spans="1:68" s="98" customFormat="1" ht="33.75" x14ac:dyDescent="0.2">
      <c r="A152" s="129" t="s">
        <v>533</v>
      </c>
      <c r="B152" s="34" t="s">
        <v>534</v>
      </c>
      <c r="C152" s="35" t="s">
        <v>535</v>
      </c>
      <c r="D152" s="73" t="s">
        <v>536</v>
      </c>
      <c r="E152" s="36">
        <f>'[14]A_Modello CP FINALE'!G151</f>
        <v>0</v>
      </c>
      <c r="F152" s="36">
        <f>'[14]A_Modello CP FINALE'!H151</f>
        <v>0</v>
      </c>
      <c r="G152" s="36">
        <f>'[14]A_Modello CP FINALE'!I151</f>
        <v>0</v>
      </c>
      <c r="H152" s="45"/>
      <c r="I152" s="36">
        <f>'[14]A_Modello CP FINALE'!K151</f>
        <v>0</v>
      </c>
      <c r="J152" s="38">
        <f t="shared" si="145"/>
        <v>0</v>
      </c>
      <c r="K152" s="74"/>
      <c r="L152" s="36">
        <f>'[14]A_Modello CP FINALE'!N151</f>
        <v>0</v>
      </c>
      <c r="M152" s="74"/>
      <c r="N152" s="36">
        <f>'[14]A_Modello CP FINALE'!P151</f>
        <v>0</v>
      </c>
      <c r="O152" s="74"/>
      <c r="P152" s="36">
        <f>'[14]A_Modello CP FINALE'!R151</f>
        <v>2170859.04</v>
      </c>
      <c r="Q152" s="74"/>
      <c r="R152" s="40">
        <f t="shared" si="146"/>
        <v>2170859.04</v>
      </c>
      <c r="S152" s="74"/>
      <c r="T152" s="41">
        <f t="shared" si="147"/>
        <v>0</v>
      </c>
      <c r="U152" s="36">
        <f>'[14]A_Modello CP FINALE'!W151</f>
        <v>0</v>
      </c>
      <c r="V152" s="41">
        <f t="shared" si="148"/>
        <v>0</v>
      </c>
      <c r="W152" s="42">
        <f t="shared" si="149"/>
        <v>0</v>
      </c>
      <c r="X152" s="36">
        <f>'[14]A_Modello CP FINALE'!Z151</f>
        <v>0</v>
      </c>
      <c r="Y152" s="42">
        <f t="shared" si="150"/>
        <v>0</v>
      </c>
      <c r="Z152" s="74"/>
      <c r="AA152" s="43">
        <f>AM152</f>
        <v>0</v>
      </c>
      <c r="AB152" s="43">
        <f>AZ152</f>
        <v>0</v>
      </c>
      <c r="AC152" s="43">
        <f>BK152</f>
        <v>0</v>
      </c>
      <c r="AD152" s="36">
        <f>'[14]A_Modello CP FINALE'!AF151</f>
        <v>0</v>
      </c>
      <c r="AE152" s="97"/>
      <c r="AF152" s="36">
        <f>'[14]A_Modello CP FINALE'!AH151</f>
        <v>0</v>
      </c>
      <c r="AG152" s="36">
        <f>'[14]A_Modello CP FINALE'!AI151</f>
        <v>0</v>
      </c>
      <c r="AH152" s="36">
        <f>'[14]A_Modello CP FINALE'!AJ151</f>
        <v>0</v>
      </c>
      <c r="AI152" s="36">
        <f>'[14]A_Modello CP FINALE'!AK151</f>
        <v>0</v>
      </c>
      <c r="AJ152" s="36">
        <f>'[14]A_Modello CP FINALE'!AL151</f>
        <v>0</v>
      </c>
      <c r="AK152" s="36">
        <f>'[14]A_Modello CP FINALE'!AM151</f>
        <v>0</v>
      </c>
      <c r="AL152" s="36">
        <f>'[14]A_Modello CP FINALE'!AN151</f>
        <v>0</v>
      </c>
      <c r="AM152" s="43">
        <f>AF152+AG152+AH152+AI152+AJ152+AK152+AL152</f>
        <v>0</v>
      </c>
      <c r="AN152" s="36">
        <f>'[14]A_Modello CP FINALE'!AP151</f>
        <v>0</v>
      </c>
      <c r="AO152" s="36">
        <f>'[14]A_Modello CP FINALE'!AQ151</f>
        <v>0</v>
      </c>
      <c r="AP152" s="36">
        <f>'[14]A_Modello CP FINALE'!AR151</f>
        <v>0</v>
      </c>
      <c r="AQ152" s="36">
        <f>'[14]A_Modello CP FINALE'!AS151</f>
        <v>0</v>
      </c>
      <c r="AR152" s="36">
        <f>'[14]A_Modello CP FINALE'!AT151</f>
        <v>0</v>
      </c>
      <c r="AS152" s="36">
        <f>'[14]A_Modello CP FINALE'!AU151</f>
        <v>0</v>
      </c>
      <c r="AT152" s="36">
        <f>'[14]A_Modello CP FINALE'!AV151</f>
        <v>0</v>
      </c>
      <c r="AU152" s="36">
        <f>'[14]A_Modello CP FINALE'!AW151</f>
        <v>0</v>
      </c>
      <c r="AV152" s="36">
        <f>'[14]A_Modello CP FINALE'!AX151</f>
        <v>0</v>
      </c>
      <c r="AW152" s="36">
        <f>'[14]A_Modello CP FINALE'!AY151</f>
        <v>0</v>
      </c>
      <c r="AX152" s="36">
        <f>'[14]A_Modello CP FINALE'!AZ151</f>
        <v>0</v>
      </c>
      <c r="AY152" s="36">
        <f>'[14]A_Modello CP FINALE'!BA151</f>
        <v>0</v>
      </c>
      <c r="AZ152" s="59">
        <f t="shared" si="144"/>
        <v>0</v>
      </c>
      <c r="BA152" s="69">
        <f t="shared" si="116"/>
        <v>0</v>
      </c>
      <c r="BB152" s="36">
        <f>'[14]A_Modello CP FINALE'!BC151</f>
        <v>0</v>
      </c>
      <c r="BC152" s="36">
        <f>'[14]A_Modello CP FINALE'!BE151</f>
        <v>0</v>
      </c>
      <c r="BD152" s="36">
        <f>'[14]A_Modello CP FINALE'!BF151</f>
        <v>0</v>
      </c>
      <c r="BE152" s="36">
        <f>'[14]A_Modello CP FINALE'!BG151</f>
        <v>0</v>
      </c>
      <c r="BF152" s="36">
        <f>'[14]A_Modello CP FINALE'!BH151</f>
        <v>0</v>
      </c>
      <c r="BG152" s="36">
        <f>'[14]A_Modello CP FINALE'!BI151</f>
        <v>0</v>
      </c>
      <c r="BH152" s="36">
        <f>'[14]A_Modello CP FINALE'!BJ151</f>
        <v>0</v>
      </c>
      <c r="BI152" s="36">
        <f>'[14]A_Modello CP FINALE'!BK151</f>
        <v>0</v>
      </c>
      <c r="BJ152" s="36">
        <f>'[14]A_Modello CP FINALE'!BL151</f>
        <v>0</v>
      </c>
      <c r="BK152" s="70">
        <f t="shared" si="117"/>
        <v>0</v>
      </c>
      <c r="BL152" s="48"/>
      <c r="BM152" s="48"/>
      <c r="BN152" s="48"/>
      <c r="BO152" s="48"/>
      <c r="BP152" s="48"/>
    </row>
    <row r="153" spans="1:68" s="98" customFormat="1" ht="22.5" x14ac:dyDescent="0.2">
      <c r="A153" s="131"/>
      <c r="B153" s="49" t="s">
        <v>537</v>
      </c>
      <c r="C153" s="35"/>
      <c r="D153" s="50" t="s">
        <v>538</v>
      </c>
      <c r="E153" s="51">
        <f>SUM(E152)</f>
        <v>0</v>
      </c>
      <c r="F153" s="51">
        <f t="shared" ref="F153:G153" si="159">SUM(F152)</f>
        <v>0</v>
      </c>
      <c r="G153" s="51">
        <f t="shared" si="159"/>
        <v>0</v>
      </c>
      <c r="H153" s="45"/>
      <c r="I153" s="51">
        <f>SUM(I152)</f>
        <v>0</v>
      </c>
      <c r="J153" s="52">
        <f>SUM(J152)</f>
        <v>0</v>
      </c>
      <c r="K153" s="53"/>
      <c r="L153" s="51">
        <f>SUM(L152)</f>
        <v>0</v>
      </c>
      <c r="M153" s="53"/>
      <c r="N153" s="51">
        <f>SUM(N152)</f>
        <v>0</v>
      </c>
      <c r="O153" s="53"/>
      <c r="P153" s="51">
        <f>SUM(P152)</f>
        <v>2170859.04</v>
      </c>
      <c r="Q153" s="53"/>
      <c r="R153" s="51">
        <f>SUM(R152)</f>
        <v>2170859.04</v>
      </c>
      <c r="S153" s="53"/>
      <c r="T153" s="51">
        <f t="shared" ref="T153:Y153" si="160">SUM(T152)</f>
        <v>0</v>
      </c>
      <c r="U153" s="52">
        <f t="shared" si="160"/>
        <v>0</v>
      </c>
      <c r="V153" s="51">
        <f t="shared" si="160"/>
        <v>0</v>
      </c>
      <c r="W153" s="51">
        <f t="shared" si="160"/>
        <v>0</v>
      </c>
      <c r="X153" s="51">
        <f t="shared" si="160"/>
        <v>0</v>
      </c>
      <c r="Y153" s="51">
        <f t="shared" si="160"/>
        <v>0</v>
      </c>
      <c r="Z153" s="53"/>
      <c r="AA153" s="52">
        <f t="shared" ref="AA153:AD153" si="161">SUM(AA152)</f>
        <v>0</v>
      </c>
      <c r="AB153" s="52">
        <f t="shared" si="161"/>
        <v>0</v>
      </c>
      <c r="AC153" s="52">
        <f t="shared" si="161"/>
        <v>0</v>
      </c>
      <c r="AD153" s="51">
        <f t="shared" si="161"/>
        <v>0</v>
      </c>
      <c r="AE153" s="97"/>
      <c r="AF153" s="51">
        <f t="shared" ref="AF153:AL153" si="162">SUM(AF152)</f>
        <v>0</v>
      </c>
      <c r="AG153" s="51">
        <f t="shared" si="162"/>
        <v>0</v>
      </c>
      <c r="AH153" s="51">
        <f t="shared" si="162"/>
        <v>0</v>
      </c>
      <c r="AI153" s="51">
        <f t="shared" si="162"/>
        <v>0</v>
      </c>
      <c r="AJ153" s="51">
        <f t="shared" si="162"/>
        <v>0</v>
      </c>
      <c r="AK153" s="51">
        <f t="shared" si="162"/>
        <v>0</v>
      </c>
      <c r="AL153" s="51">
        <f t="shared" si="162"/>
        <v>0</v>
      </c>
      <c r="AM153" s="52">
        <f>SUM(AM152)</f>
        <v>0</v>
      </c>
      <c r="AN153" s="51">
        <f t="shared" ref="AN153:BK153" si="163">SUM(AN152)</f>
        <v>0</v>
      </c>
      <c r="AO153" s="51">
        <f t="shared" si="163"/>
        <v>0</v>
      </c>
      <c r="AP153" s="51">
        <f t="shared" si="163"/>
        <v>0</v>
      </c>
      <c r="AQ153" s="51">
        <f t="shared" si="163"/>
        <v>0</v>
      </c>
      <c r="AR153" s="51">
        <f t="shared" si="163"/>
        <v>0</v>
      </c>
      <c r="AS153" s="51">
        <f t="shared" si="163"/>
        <v>0</v>
      </c>
      <c r="AT153" s="51">
        <f t="shared" si="163"/>
        <v>0</v>
      </c>
      <c r="AU153" s="51">
        <f t="shared" si="163"/>
        <v>0</v>
      </c>
      <c r="AV153" s="51">
        <f t="shared" si="163"/>
        <v>0</v>
      </c>
      <c r="AW153" s="51">
        <f t="shared" si="163"/>
        <v>0</v>
      </c>
      <c r="AX153" s="51">
        <f t="shared" si="163"/>
        <v>0</v>
      </c>
      <c r="AY153" s="51">
        <f t="shared" si="163"/>
        <v>0</v>
      </c>
      <c r="AZ153" s="51">
        <f t="shared" si="163"/>
        <v>0</v>
      </c>
      <c r="BA153" s="51">
        <f t="shared" si="163"/>
        <v>0</v>
      </c>
      <c r="BB153" s="51">
        <f t="shared" si="163"/>
        <v>0</v>
      </c>
      <c r="BC153" s="51">
        <f t="shared" si="163"/>
        <v>0</v>
      </c>
      <c r="BD153" s="51">
        <f t="shared" si="163"/>
        <v>0</v>
      </c>
      <c r="BE153" s="51">
        <f t="shared" si="163"/>
        <v>0</v>
      </c>
      <c r="BF153" s="51">
        <f t="shared" si="163"/>
        <v>0</v>
      </c>
      <c r="BG153" s="51">
        <f t="shared" si="163"/>
        <v>0</v>
      </c>
      <c r="BH153" s="52">
        <f t="shared" si="163"/>
        <v>0</v>
      </c>
      <c r="BI153" s="51">
        <f t="shared" si="163"/>
        <v>0</v>
      </c>
      <c r="BJ153" s="51">
        <f t="shared" si="163"/>
        <v>0</v>
      </c>
      <c r="BK153" s="72">
        <f t="shared" si="163"/>
        <v>0</v>
      </c>
      <c r="BL153" s="48"/>
      <c r="BM153" s="48"/>
      <c r="BN153" s="48"/>
      <c r="BO153" s="48"/>
      <c r="BP153" s="48"/>
    </row>
    <row r="154" spans="1:68" s="98" customFormat="1" x14ac:dyDescent="0.2">
      <c r="A154" s="129" t="s">
        <v>539</v>
      </c>
      <c r="B154" s="34" t="s">
        <v>540</v>
      </c>
      <c r="C154" s="35" t="s">
        <v>541</v>
      </c>
      <c r="D154" s="73" t="s">
        <v>542</v>
      </c>
      <c r="E154" s="36">
        <f>'[14]A_Modello CP FINALE'!G153</f>
        <v>0</v>
      </c>
      <c r="F154" s="36">
        <f>'[14]A_Modello CP FINALE'!H153</f>
        <v>0</v>
      </c>
      <c r="G154" s="36">
        <f>'[14]A_Modello CP FINALE'!I153</f>
        <v>0</v>
      </c>
      <c r="H154" s="45"/>
      <c r="I154" s="36">
        <f>'[14]A_Modello CP FINALE'!K153</f>
        <v>0</v>
      </c>
      <c r="J154" s="38">
        <f t="shared" si="145"/>
        <v>0</v>
      </c>
      <c r="K154" s="74"/>
      <c r="L154" s="36">
        <f>'[14]A_Modello CP FINALE'!N153</f>
        <v>0</v>
      </c>
      <c r="M154" s="74"/>
      <c r="N154" s="36">
        <f>'[14]A_Modello CP FINALE'!P153</f>
        <v>0</v>
      </c>
      <c r="O154" s="74"/>
      <c r="P154" s="36">
        <f>'[14]A_Modello CP FINALE'!R153</f>
        <v>4699218.3899999997</v>
      </c>
      <c r="Q154" s="74"/>
      <c r="R154" s="40">
        <f t="shared" si="146"/>
        <v>4699218.3899999997</v>
      </c>
      <c r="S154" s="74"/>
      <c r="T154" s="41">
        <f t="shared" si="147"/>
        <v>0</v>
      </c>
      <c r="U154" s="36">
        <f>'[14]A_Modello CP FINALE'!W153</f>
        <v>0</v>
      </c>
      <c r="V154" s="41">
        <f t="shared" si="148"/>
        <v>0</v>
      </c>
      <c r="W154" s="42">
        <f t="shared" si="149"/>
        <v>0</v>
      </c>
      <c r="X154" s="36">
        <f>'[14]A_Modello CP FINALE'!Z153</f>
        <v>0</v>
      </c>
      <c r="Y154" s="42">
        <f t="shared" si="150"/>
        <v>0</v>
      </c>
      <c r="Z154" s="74"/>
      <c r="AA154" s="43">
        <f>AM154</f>
        <v>0</v>
      </c>
      <c r="AB154" s="43">
        <f>AZ154</f>
        <v>0</v>
      </c>
      <c r="AC154" s="43">
        <f>BK154</f>
        <v>0</v>
      </c>
      <c r="AD154" s="36">
        <f>'[14]A_Modello CP FINALE'!AF153</f>
        <v>0</v>
      </c>
      <c r="AE154" s="97"/>
      <c r="AF154" s="36">
        <f>'[14]A_Modello CP FINALE'!AH153</f>
        <v>0</v>
      </c>
      <c r="AG154" s="36">
        <f>'[14]A_Modello CP FINALE'!AI153</f>
        <v>0</v>
      </c>
      <c r="AH154" s="36">
        <f>'[14]A_Modello CP FINALE'!AJ153</f>
        <v>0</v>
      </c>
      <c r="AI154" s="36">
        <f>'[14]A_Modello CP FINALE'!AK153</f>
        <v>0</v>
      </c>
      <c r="AJ154" s="36">
        <f>'[14]A_Modello CP FINALE'!AL153</f>
        <v>0</v>
      </c>
      <c r="AK154" s="36">
        <f>'[14]A_Modello CP FINALE'!AM153</f>
        <v>0</v>
      </c>
      <c r="AL154" s="36">
        <f>'[14]A_Modello CP FINALE'!AN153</f>
        <v>0</v>
      </c>
      <c r="AM154" s="43">
        <f>AF154+AG154+AH154+AI154+AJ154+AK154+AL154</f>
        <v>0</v>
      </c>
      <c r="AN154" s="36">
        <f>'[14]A_Modello CP FINALE'!AP153</f>
        <v>0</v>
      </c>
      <c r="AO154" s="36">
        <f>'[14]A_Modello CP FINALE'!AQ153</f>
        <v>0</v>
      </c>
      <c r="AP154" s="36">
        <f>'[14]A_Modello CP FINALE'!AR153</f>
        <v>0</v>
      </c>
      <c r="AQ154" s="36">
        <f>'[14]A_Modello CP FINALE'!AS153</f>
        <v>0</v>
      </c>
      <c r="AR154" s="36">
        <f>'[14]A_Modello CP FINALE'!AT153</f>
        <v>0</v>
      </c>
      <c r="AS154" s="36">
        <f>'[14]A_Modello CP FINALE'!AU153</f>
        <v>0</v>
      </c>
      <c r="AT154" s="36">
        <f>'[14]A_Modello CP FINALE'!AV153</f>
        <v>0</v>
      </c>
      <c r="AU154" s="36">
        <f>'[14]A_Modello CP FINALE'!AW153</f>
        <v>0</v>
      </c>
      <c r="AV154" s="36">
        <f>'[14]A_Modello CP FINALE'!AX153</f>
        <v>0</v>
      </c>
      <c r="AW154" s="36">
        <f>'[14]A_Modello CP FINALE'!AY153</f>
        <v>0</v>
      </c>
      <c r="AX154" s="36">
        <f>'[14]A_Modello CP FINALE'!AZ153</f>
        <v>0</v>
      </c>
      <c r="AY154" s="36">
        <f>'[14]A_Modello CP FINALE'!BA153</f>
        <v>0</v>
      </c>
      <c r="AZ154" s="59">
        <f t="shared" si="144"/>
        <v>0</v>
      </c>
      <c r="BA154" s="69">
        <f t="shared" si="116"/>
        <v>0</v>
      </c>
      <c r="BB154" s="36">
        <f>'[14]A_Modello CP FINALE'!BC153</f>
        <v>0</v>
      </c>
      <c r="BC154" s="36">
        <f>'[14]A_Modello CP FINALE'!BE153</f>
        <v>0</v>
      </c>
      <c r="BD154" s="36">
        <f>'[14]A_Modello CP FINALE'!BF153</f>
        <v>0</v>
      </c>
      <c r="BE154" s="36">
        <f>'[14]A_Modello CP FINALE'!BG153</f>
        <v>0</v>
      </c>
      <c r="BF154" s="36">
        <f>'[14]A_Modello CP FINALE'!BH153</f>
        <v>0</v>
      </c>
      <c r="BG154" s="36">
        <f>'[14]A_Modello CP FINALE'!BI153</f>
        <v>0</v>
      </c>
      <c r="BH154" s="36">
        <f>'[14]A_Modello CP FINALE'!BJ153</f>
        <v>0</v>
      </c>
      <c r="BI154" s="36">
        <f>'[14]A_Modello CP FINALE'!BK153</f>
        <v>0</v>
      </c>
      <c r="BJ154" s="36">
        <f>'[14]A_Modello CP FINALE'!BL153</f>
        <v>0</v>
      </c>
      <c r="BK154" s="70">
        <f t="shared" si="117"/>
        <v>0</v>
      </c>
      <c r="BL154" s="48"/>
      <c r="BM154" s="48"/>
      <c r="BN154" s="48"/>
      <c r="BO154" s="48"/>
      <c r="BP154" s="48"/>
    </row>
    <row r="155" spans="1:68" s="98" customFormat="1" x14ac:dyDescent="0.2">
      <c r="A155" s="130"/>
      <c r="B155" s="34" t="s">
        <v>543</v>
      </c>
      <c r="C155" s="35" t="s">
        <v>544</v>
      </c>
      <c r="D155" s="73" t="s">
        <v>545</v>
      </c>
      <c r="E155" s="36">
        <f>'[14]A_Modello CP FINALE'!G154</f>
        <v>0</v>
      </c>
      <c r="F155" s="36">
        <f>'[14]A_Modello CP FINALE'!H154</f>
        <v>0</v>
      </c>
      <c r="G155" s="36">
        <f>'[14]A_Modello CP FINALE'!I154</f>
        <v>0</v>
      </c>
      <c r="H155" s="45"/>
      <c r="I155" s="36">
        <f>'[14]A_Modello CP FINALE'!K154</f>
        <v>0</v>
      </c>
      <c r="J155" s="38">
        <f t="shared" si="145"/>
        <v>0</v>
      </c>
      <c r="K155" s="74"/>
      <c r="L155" s="36">
        <f>'[14]A_Modello CP FINALE'!N154</f>
        <v>0</v>
      </c>
      <c r="M155" s="74"/>
      <c r="N155" s="36">
        <f>'[14]A_Modello CP FINALE'!P154</f>
        <v>0</v>
      </c>
      <c r="O155" s="74"/>
      <c r="P155" s="36">
        <f>'[14]A_Modello CP FINALE'!R154</f>
        <v>0</v>
      </c>
      <c r="Q155" s="74"/>
      <c r="R155" s="40">
        <f t="shared" si="146"/>
        <v>0</v>
      </c>
      <c r="S155" s="74"/>
      <c r="T155" s="41">
        <f t="shared" si="147"/>
        <v>0</v>
      </c>
      <c r="U155" s="36">
        <f>'[14]A_Modello CP FINALE'!W154</f>
        <v>0</v>
      </c>
      <c r="V155" s="41">
        <f t="shared" si="148"/>
        <v>0</v>
      </c>
      <c r="W155" s="42">
        <f t="shared" si="149"/>
        <v>0</v>
      </c>
      <c r="X155" s="36">
        <f>'[14]A_Modello CP FINALE'!Z154</f>
        <v>0</v>
      </c>
      <c r="Y155" s="42">
        <f t="shared" si="150"/>
        <v>0</v>
      </c>
      <c r="Z155" s="74"/>
      <c r="AA155" s="43">
        <f>AM155</f>
        <v>0</v>
      </c>
      <c r="AB155" s="43">
        <f>AZ155</f>
        <v>0</v>
      </c>
      <c r="AC155" s="43">
        <f>BK155</f>
        <v>0</v>
      </c>
      <c r="AD155" s="36">
        <f>'[14]A_Modello CP FINALE'!AF154</f>
        <v>0</v>
      </c>
      <c r="AE155" s="97"/>
      <c r="AF155" s="36">
        <f>'[14]A_Modello CP FINALE'!AH154</f>
        <v>0</v>
      </c>
      <c r="AG155" s="36">
        <f>'[14]A_Modello CP FINALE'!AI154</f>
        <v>0</v>
      </c>
      <c r="AH155" s="36">
        <f>'[14]A_Modello CP FINALE'!AJ154</f>
        <v>0</v>
      </c>
      <c r="AI155" s="36">
        <f>'[14]A_Modello CP FINALE'!AK154</f>
        <v>0</v>
      </c>
      <c r="AJ155" s="36">
        <f>'[14]A_Modello CP FINALE'!AL154</f>
        <v>0</v>
      </c>
      <c r="AK155" s="36">
        <f>'[14]A_Modello CP FINALE'!AM154</f>
        <v>0</v>
      </c>
      <c r="AL155" s="36">
        <f>'[14]A_Modello CP FINALE'!AN154</f>
        <v>0</v>
      </c>
      <c r="AM155" s="43">
        <f>AF155+AG155+AH155+AI155+AJ155+AK155+AL155</f>
        <v>0</v>
      </c>
      <c r="AN155" s="36">
        <f>'[14]A_Modello CP FINALE'!AP154</f>
        <v>0</v>
      </c>
      <c r="AO155" s="36">
        <f>'[14]A_Modello CP FINALE'!AQ154</f>
        <v>0</v>
      </c>
      <c r="AP155" s="36">
        <f>'[14]A_Modello CP FINALE'!AR154</f>
        <v>0</v>
      </c>
      <c r="AQ155" s="36">
        <f>'[14]A_Modello CP FINALE'!AS154</f>
        <v>0</v>
      </c>
      <c r="AR155" s="36">
        <f>'[14]A_Modello CP FINALE'!AT154</f>
        <v>0</v>
      </c>
      <c r="AS155" s="36">
        <f>'[14]A_Modello CP FINALE'!AU154</f>
        <v>0</v>
      </c>
      <c r="AT155" s="36">
        <f>'[14]A_Modello CP FINALE'!AV154</f>
        <v>0</v>
      </c>
      <c r="AU155" s="36">
        <f>'[14]A_Modello CP FINALE'!AW154</f>
        <v>0</v>
      </c>
      <c r="AV155" s="36">
        <f>'[14]A_Modello CP FINALE'!AX154</f>
        <v>0</v>
      </c>
      <c r="AW155" s="36">
        <f>'[14]A_Modello CP FINALE'!AY154</f>
        <v>0</v>
      </c>
      <c r="AX155" s="36">
        <f>'[14]A_Modello CP FINALE'!AZ154</f>
        <v>0</v>
      </c>
      <c r="AY155" s="36">
        <f>'[14]A_Modello CP FINALE'!BA154</f>
        <v>0</v>
      </c>
      <c r="AZ155" s="59">
        <f t="shared" si="144"/>
        <v>0</v>
      </c>
      <c r="BA155" s="69">
        <f t="shared" ref="BA155:BA169" si="164">SUM(BB155:BC155)</f>
        <v>0</v>
      </c>
      <c r="BB155" s="36">
        <f>'[14]A_Modello CP FINALE'!BC154</f>
        <v>0</v>
      </c>
      <c r="BC155" s="36">
        <f>'[14]A_Modello CP FINALE'!BE154</f>
        <v>0</v>
      </c>
      <c r="BD155" s="36">
        <f>'[14]A_Modello CP FINALE'!BF154</f>
        <v>0</v>
      </c>
      <c r="BE155" s="36">
        <f>'[14]A_Modello CP FINALE'!BG154</f>
        <v>0</v>
      </c>
      <c r="BF155" s="36">
        <f>'[14]A_Modello CP FINALE'!BH154</f>
        <v>0</v>
      </c>
      <c r="BG155" s="36">
        <f>'[14]A_Modello CP FINALE'!BI154</f>
        <v>0</v>
      </c>
      <c r="BH155" s="36">
        <f>'[14]A_Modello CP FINALE'!BJ154</f>
        <v>0</v>
      </c>
      <c r="BI155" s="36">
        <f>'[14]A_Modello CP FINALE'!BK154</f>
        <v>0</v>
      </c>
      <c r="BJ155" s="36">
        <f>'[14]A_Modello CP FINALE'!BL154</f>
        <v>0</v>
      </c>
      <c r="BK155" s="70">
        <f t="shared" ref="BK155:BK169" si="165">SUM(BB155:BJ155)</f>
        <v>0</v>
      </c>
      <c r="BL155" s="48"/>
      <c r="BM155" s="48"/>
      <c r="BN155" s="48"/>
      <c r="BO155" s="48"/>
      <c r="BP155" s="48"/>
    </row>
    <row r="156" spans="1:68" s="98" customFormat="1" ht="22.5" x14ac:dyDescent="0.2">
      <c r="A156" s="131"/>
      <c r="B156" s="49" t="s">
        <v>546</v>
      </c>
      <c r="C156" s="35"/>
      <c r="D156" s="50" t="s">
        <v>547</v>
      </c>
      <c r="E156" s="51">
        <f>SUM(E154:E155)</f>
        <v>0</v>
      </c>
      <c r="F156" s="51">
        <f t="shared" ref="F156:G156" si="166">SUM(F154:F155)</f>
        <v>0</v>
      </c>
      <c r="G156" s="51">
        <f t="shared" si="166"/>
        <v>0</v>
      </c>
      <c r="H156" s="45"/>
      <c r="I156" s="51">
        <f>SUM(I154:I155)</f>
        <v>0</v>
      </c>
      <c r="J156" s="52">
        <f>SUM(J154:J155)</f>
        <v>0</v>
      </c>
      <c r="K156" s="53"/>
      <c r="L156" s="51">
        <f>SUM(L154:L155)</f>
        <v>0</v>
      </c>
      <c r="M156" s="53"/>
      <c r="N156" s="51">
        <f>SUM(N154:N155)</f>
        <v>0</v>
      </c>
      <c r="O156" s="53"/>
      <c r="P156" s="51">
        <f>SUM(P154:P155)</f>
        <v>4699218.3899999997</v>
      </c>
      <c r="Q156" s="53"/>
      <c r="R156" s="51">
        <f>SUM(R154:R155)</f>
        <v>4699218.3899999997</v>
      </c>
      <c r="S156" s="53"/>
      <c r="T156" s="51">
        <f t="shared" ref="T156:Y156" si="167">SUM(T154:T155)</f>
        <v>0</v>
      </c>
      <c r="U156" s="52">
        <f t="shared" si="167"/>
        <v>0</v>
      </c>
      <c r="V156" s="51">
        <f t="shared" si="167"/>
        <v>0</v>
      </c>
      <c r="W156" s="51">
        <f t="shared" si="167"/>
        <v>0</v>
      </c>
      <c r="X156" s="51">
        <f t="shared" si="167"/>
        <v>0</v>
      </c>
      <c r="Y156" s="51">
        <f t="shared" si="167"/>
        <v>0</v>
      </c>
      <c r="Z156" s="53"/>
      <c r="AA156" s="52">
        <f t="shared" ref="AA156:AD156" si="168">SUM(AA154:AA155)</f>
        <v>0</v>
      </c>
      <c r="AB156" s="52">
        <f t="shared" si="168"/>
        <v>0</v>
      </c>
      <c r="AC156" s="52">
        <f t="shared" si="168"/>
        <v>0</v>
      </c>
      <c r="AD156" s="51">
        <f t="shared" si="168"/>
        <v>0</v>
      </c>
      <c r="AE156" s="97"/>
      <c r="AF156" s="51">
        <f t="shared" ref="AF156:AL156" si="169">SUM(AF154:AF155)</f>
        <v>0</v>
      </c>
      <c r="AG156" s="51">
        <f t="shared" si="169"/>
        <v>0</v>
      </c>
      <c r="AH156" s="51">
        <f t="shared" si="169"/>
        <v>0</v>
      </c>
      <c r="AI156" s="51">
        <f t="shared" si="169"/>
        <v>0</v>
      </c>
      <c r="AJ156" s="51">
        <f t="shared" si="169"/>
        <v>0</v>
      </c>
      <c r="AK156" s="51">
        <f t="shared" si="169"/>
        <v>0</v>
      </c>
      <c r="AL156" s="51">
        <f t="shared" si="169"/>
        <v>0</v>
      </c>
      <c r="AM156" s="52">
        <f>SUM(AM154:AM155)</f>
        <v>0</v>
      </c>
      <c r="AN156" s="51">
        <f t="shared" ref="AN156:BK156" si="170">SUM(AN154:AN155)</f>
        <v>0</v>
      </c>
      <c r="AO156" s="51">
        <f t="shared" si="170"/>
        <v>0</v>
      </c>
      <c r="AP156" s="51">
        <f t="shared" si="170"/>
        <v>0</v>
      </c>
      <c r="AQ156" s="51">
        <f t="shared" si="170"/>
        <v>0</v>
      </c>
      <c r="AR156" s="51">
        <f t="shared" si="170"/>
        <v>0</v>
      </c>
      <c r="AS156" s="51">
        <f t="shared" si="170"/>
        <v>0</v>
      </c>
      <c r="AT156" s="51">
        <f t="shared" si="170"/>
        <v>0</v>
      </c>
      <c r="AU156" s="51">
        <f t="shared" si="170"/>
        <v>0</v>
      </c>
      <c r="AV156" s="51">
        <f t="shared" si="170"/>
        <v>0</v>
      </c>
      <c r="AW156" s="51">
        <f t="shared" si="170"/>
        <v>0</v>
      </c>
      <c r="AX156" s="51">
        <f t="shared" si="170"/>
        <v>0</v>
      </c>
      <c r="AY156" s="51">
        <f t="shared" si="170"/>
        <v>0</v>
      </c>
      <c r="AZ156" s="51">
        <f t="shared" si="170"/>
        <v>0</v>
      </c>
      <c r="BA156" s="51">
        <f t="shared" si="170"/>
        <v>0</v>
      </c>
      <c r="BB156" s="51">
        <f t="shared" si="170"/>
        <v>0</v>
      </c>
      <c r="BC156" s="51">
        <f t="shared" si="170"/>
        <v>0</v>
      </c>
      <c r="BD156" s="51">
        <f t="shared" si="170"/>
        <v>0</v>
      </c>
      <c r="BE156" s="51">
        <f t="shared" si="170"/>
        <v>0</v>
      </c>
      <c r="BF156" s="51">
        <f t="shared" si="170"/>
        <v>0</v>
      </c>
      <c r="BG156" s="51">
        <f t="shared" si="170"/>
        <v>0</v>
      </c>
      <c r="BH156" s="52">
        <f t="shared" si="170"/>
        <v>0</v>
      </c>
      <c r="BI156" s="51">
        <f t="shared" si="170"/>
        <v>0</v>
      </c>
      <c r="BJ156" s="51">
        <f t="shared" si="170"/>
        <v>0</v>
      </c>
      <c r="BK156" s="72">
        <f t="shared" si="170"/>
        <v>0</v>
      </c>
      <c r="BL156" s="48"/>
      <c r="BM156" s="48"/>
      <c r="BN156" s="48"/>
      <c r="BO156" s="48"/>
      <c r="BP156" s="48"/>
    </row>
    <row r="157" spans="1:68" x14ac:dyDescent="0.2">
      <c r="A157" s="129" t="s">
        <v>548</v>
      </c>
      <c r="B157" s="34" t="s">
        <v>549</v>
      </c>
      <c r="C157" s="35" t="s">
        <v>550</v>
      </c>
      <c r="D157" s="73" t="s">
        <v>551</v>
      </c>
      <c r="E157" s="36">
        <f>'[14]A_Modello CP FINALE'!G156</f>
        <v>0</v>
      </c>
      <c r="F157" s="36">
        <f>'[14]A_Modello CP FINALE'!H156</f>
        <v>0</v>
      </c>
      <c r="G157" s="36">
        <f>'[14]A_Modello CP FINALE'!I156</f>
        <v>0</v>
      </c>
      <c r="H157" s="45"/>
      <c r="I157" s="36">
        <f>'[14]A_Modello CP FINALE'!K156</f>
        <v>0</v>
      </c>
      <c r="J157" s="38">
        <f t="shared" si="145"/>
        <v>0</v>
      </c>
      <c r="K157" s="74"/>
      <c r="L157" s="36">
        <f>'[14]A_Modello CP FINALE'!N156</f>
        <v>12727.33</v>
      </c>
      <c r="M157" s="74"/>
      <c r="N157" s="36">
        <f>'[14]A_Modello CP FINALE'!P156</f>
        <v>1873802.48</v>
      </c>
      <c r="O157" s="74"/>
      <c r="P157" s="36">
        <f>'[14]A_Modello CP FINALE'!R156</f>
        <v>0</v>
      </c>
      <c r="Q157" s="74"/>
      <c r="R157" s="40">
        <f t="shared" si="146"/>
        <v>1886529.81</v>
      </c>
      <c r="S157" s="74"/>
      <c r="T157" s="41">
        <f t="shared" si="147"/>
        <v>0</v>
      </c>
      <c r="U157" s="36">
        <f>'[14]A_Modello CP FINALE'!W156</f>
        <v>1064310.55</v>
      </c>
      <c r="V157" s="41">
        <f t="shared" si="148"/>
        <v>1064310.55</v>
      </c>
      <c r="W157" s="42">
        <f t="shared" si="149"/>
        <v>12727.33</v>
      </c>
      <c r="X157" s="36">
        <f>'[14]A_Modello CP FINALE'!Z156</f>
        <v>809491.93</v>
      </c>
      <c r="Y157" s="42">
        <f t="shared" si="150"/>
        <v>822219.26</v>
      </c>
      <c r="Z157" s="74"/>
      <c r="AA157" s="43">
        <f t="shared" ref="AA157:AA164" si="171">AM157</f>
        <v>472390.39999999997</v>
      </c>
      <c r="AB157" s="43">
        <f t="shared" ref="AB157:AB164" si="172">AZ157</f>
        <v>470451.37999999995</v>
      </c>
      <c r="AC157" s="43">
        <f t="shared" ref="AC157:AC164" si="173">BK157</f>
        <v>121468.77</v>
      </c>
      <c r="AD157" s="36">
        <f>'[14]A_Modello CP FINALE'!AF156</f>
        <v>0</v>
      </c>
      <c r="AE157" s="8"/>
      <c r="AF157" s="36">
        <f>'[14]A_Modello CP FINALE'!AH156</f>
        <v>94522.22</v>
      </c>
      <c r="AG157" s="36">
        <f>'[14]A_Modello CP FINALE'!AI156</f>
        <v>345085.26</v>
      </c>
      <c r="AH157" s="36">
        <f>'[14]A_Modello CP FINALE'!AJ156</f>
        <v>5505.86</v>
      </c>
      <c r="AI157" s="36">
        <f>'[14]A_Modello CP FINALE'!AK156</f>
        <v>27277.06</v>
      </c>
      <c r="AJ157" s="36">
        <f>'[14]A_Modello CP FINALE'!AL156</f>
        <v>0</v>
      </c>
      <c r="AK157" s="36">
        <f>'[14]A_Modello CP FINALE'!AM156</f>
        <v>0</v>
      </c>
      <c r="AL157" s="36">
        <f>'[14]A_Modello CP FINALE'!AN156</f>
        <v>0</v>
      </c>
      <c r="AM157" s="43">
        <f t="shared" ref="AM157:AM164" si="174">AF157+AG157+AH157+AI157+AJ157+AK157+AL157</f>
        <v>472390.39999999997</v>
      </c>
      <c r="AN157" s="36">
        <f>'[14]A_Modello CP FINALE'!AP156</f>
        <v>5818.01</v>
      </c>
      <c r="AO157" s="36">
        <f>'[14]A_Modello CP FINALE'!AQ156</f>
        <v>0</v>
      </c>
      <c r="AP157" s="36">
        <f>'[14]A_Modello CP FINALE'!AR156</f>
        <v>0</v>
      </c>
      <c r="AQ157" s="36">
        <f>'[14]A_Modello CP FINALE'!AS156</f>
        <v>0</v>
      </c>
      <c r="AR157" s="36">
        <f>'[14]A_Modello CP FINALE'!AT156</f>
        <v>7908.9</v>
      </c>
      <c r="AS157" s="36">
        <f>'[14]A_Modello CP FINALE'!AU156</f>
        <v>10153</v>
      </c>
      <c r="AT157" s="36">
        <f>'[14]A_Modello CP FINALE'!AV156</f>
        <v>266255.13</v>
      </c>
      <c r="AU157" s="36">
        <f>'[14]A_Modello CP FINALE'!AW156</f>
        <v>171076.68</v>
      </c>
      <c r="AV157" s="36">
        <f>'[14]A_Modello CP FINALE'!AX156</f>
        <v>2214.6</v>
      </c>
      <c r="AW157" s="36">
        <f>'[14]A_Modello CP FINALE'!AY156</f>
        <v>7025.06</v>
      </c>
      <c r="AX157" s="36">
        <f>'[14]A_Modello CP FINALE'!AZ156</f>
        <v>0</v>
      </c>
      <c r="AY157" s="36">
        <f>'[14]A_Modello CP FINALE'!BA156</f>
        <v>0</v>
      </c>
      <c r="AZ157" s="59">
        <f t="shared" si="144"/>
        <v>470451.37999999995</v>
      </c>
      <c r="BA157" s="69">
        <f t="shared" si="164"/>
        <v>30297.3</v>
      </c>
      <c r="BB157" s="36">
        <f>'[14]A_Modello CP FINALE'!BC156</f>
        <v>30297.3</v>
      </c>
      <c r="BC157" s="36">
        <f>'[14]A_Modello CP FINALE'!BE156</f>
        <v>0</v>
      </c>
      <c r="BD157" s="36">
        <f>'[14]A_Modello CP FINALE'!BF156</f>
        <v>17259.560000000001</v>
      </c>
      <c r="BE157" s="36">
        <f>'[14]A_Modello CP FINALE'!BG156</f>
        <v>15948.89</v>
      </c>
      <c r="BF157" s="36">
        <f>'[14]A_Modello CP FINALE'!BH156</f>
        <v>17308.29</v>
      </c>
      <c r="BG157" s="36">
        <f>'[14]A_Modello CP FINALE'!BI156</f>
        <v>14280.43</v>
      </c>
      <c r="BH157" s="36">
        <f>'[14]A_Modello CP FINALE'!BJ156</f>
        <v>15201.85</v>
      </c>
      <c r="BI157" s="36">
        <f>'[14]A_Modello CP FINALE'!BK156</f>
        <v>11172.45</v>
      </c>
      <c r="BJ157" s="36">
        <f>'[14]A_Modello CP FINALE'!BL156</f>
        <v>0</v>
      </c>
      <c r="BK157" s="70">
        <f t="shared" si="165"/>
        <v>121468.77</v>
      </c>
      <c r="BL157" s="48"/>
      <c r="BM157" s="48"/>
      <c r="BN157" s="48"/>
      <c r="BO157" s="48"/>
      <c r="BP157" s="48"/>
    </row>
    <row r="158" spans="1:68" x14ac:dyDescent="0.2">
      <c r="A158" s="130"/>
      <c r="B158" s="34" t="s">
        <v>552</v>
      </c>
      <c r="C158" s="35" t="s">
        <v>553</v>
      </c>
      <c r="D158" s="73" t="s">
        <v>554</v>
      </c>
      <c r="E158" s="36">
        <f>'[14]A_Modello CP FINALE'!G157</f>
        <v>0</v>
      </c>
      <c r="F158" s="36">
        <f>'[14]A_Modello CP FINALE'!H157</f>
        <v>0</v>
      </c>
      <c r="G158" s="36">
        <f>'[14]A_Modello CP FINALE'!I157</f>
        <v>0</v>
      </c>
      <c r="H158" s="45"/>
      <c r="I158" s="36">
        <f>'[14]A_Modello CP FINALE'!K157</f>
        <v>0</v>
      </c>
      <c r="J158" s="38">
        <f t="shared" si="145"/>
        <v>0</v>
      </c>
      <c r="K158" s="74"/>
      <c r="L158" s="36">
        <f>'[14]A_Modello CP FINALE'!N157</f>
        <v>0</v>
      </c>
      <c r="M158" s="74"/>
      <c r="N158" s="36">
        <f>'[14]A_Modello CP FINALE'!P157</f>
        <v>0</v>
      </c>
      <c r="O158" s="74"/>
      <c r="P158" s="36">
        <f>'[14]A_Modello CP FINALE'!R157</f>
        <v>0</v>
      </c>
      <c r="Q158" s="74"/>
      <c r="R158" s="40">
        <f t="shared" si="146"/>
        <v>0</v>
      </c>
      <c r="S158" s="74"/>
      <c r="T158" s="41">
        <f t="shared" si="147"/>
        <v>0</v>
      </c>
      <c r="U158" s="36">
        <f>'[14]A_Modello CP FINALE'!W157</f>
        <v>0</v>
      </c>
      <c r="V158" s="41">
        <f t="shared" si="148"/>
        <v>0</v>
      </c>
      <c r="W158" s="42">
        <f t="shared" si="149"/>
        <v>0</v>
      </c>
      <c r="X158" s="36">
        <f>'[14]A_Modello CP FINALE'!Z157</f>
        <v>0</v>
      </c>
      <c r="Y158" s="42">
        <f t="shared" si="150"/>
        <v>0</v>
      </c>
      <c r="Z158" s="74"/>
      <c r="AA158" s="43">
        <f t="shared" si="171"/>
        <v>0</v>
      </c>
      <c r="AB158" s="43">
        <f t="shared" si="172"/>
        <v>0</v>
      </c>
      <c r="AC158" s="43">
        <f t="shared" si="173"/>
        <v>0</v>
      </c>
      <c r="AD158" s="36">
        <f>'[14]A_Modello CP FINALE'!AF157</f>
        <v>0</v>
      </c>
      <c r="AE158" s="8"/>
      <c r="AF158" s="36">
        <f>'[14]A_Modello CP FINALE'!AH157</f>
        <v>0</v>
      </c>
      <c r="AG158" s="36">
        <f>'[14]A_Modello CP FINALE'!AI157</f>
        <v>0</v>
      </c>
      <c r="AH158" s="36">
        <f>'[14]A_Modello CP FINALE'!AJ157</f>
        <v>0</v>
      </c>
      <c r="AI158" s="36">
        <f>'[14]A_Modello CP FINALE'!AK157</f>
        <v>0</v>
      </c>
      <c r="AJ158" s="36">
        <f>'[14]A_Modello CP FINALE'!AL157</f>
        <v>0</v>
      </c>
      <c r="AK158" s="36">
        <f>'[14]A_Modello CP FINALE'!AM157</f>
        <v>0</v>
      </c>
      <c r="AL158" s="36">
        <f>'[14]A_Modello CP FINALE'!AN157</f>
        <v>0</v>
      </c>
      <c r="AM158" s="43">
        <f t="shared" si="174"/>
        <v>0</v>
      </c>
      <c r="AN158" s="36">
        <f>'[14]A_Modello CP FINALE'!AP157</f>
        <v>0</v>
      </c>
      <c r="AO158" s="36">
        <f>'[14]A_Modello CP FINALE'!AQ157</f>
        <v>0</v>
      </c>
      <c r="AP158" s="36">
        <f>'[14]A_Modello CP FINALE'!AR157</f>
        <v>0</v>
      </c>
      <c r="AQ158" s="36">
        <f>'[14]A_Modello CP FINALE'!AS157</f>
        <v>0</v>
      </c>
      <c r="AR158" s="36">
        <f>'[14]A_Modello CP FINALE'!AT157</f>
        <v>0</v>
      </c>
      <c r="AS158" s="36">
        <f>'[14]A_Modello CP FINALE'!AU157</f>
        <v>0</v>
      </c>
      <c r="AT158" s="36">
        <f>'[14]A_Modello CP FINALE'!AV157</f>
        <v>0</v>
      </c>
      <c r="AU158" s="36">
        <f>'[14]A_Modello CP FINALE'!AW157</f>
        <v>0</v>
      </c>
      <c r="AV158" s="36">
        <f>'[14]A_Modello CP FINALE'!AX157</f>
        <v>0</v>
      </c>
      <c r="AW158" s="36">
        <f>'[14]A_Modello CP FINALE'!AY157</f>
        <v>0</v>
      </c>
      <c r="AX158" s="36">
        <f>'[14]A_Modello CP FINALE'!AZ157</f>
        <v>0</v>
      </c>
      <c r="AY158" s="36">
        <f>'[14]A_Modello CP FINALE'!BA157</f>
        <v>0</v>
      </c>
      <c r="AZ158" s="59">
        <f t="shared" si="144"/>
        <v>0</v>
      </c>
      <c r="BA158" s="69">
        <f t="shared" si="164"/>
        <v>0</v>
      </c>
      <c r="BB158" s="36">
        <f>'[14]A_Modello CP FINALE'!BC157</f>
        <v>0</v>
      </c>
      <c r="BC158" s="36">
        <f>'[14]A_Modello CP FINALE'!BE157</f>
        <v>0</v>
      </c>
      <c r="BD158" s="36">
        <f>'[14]A_Modello CP FINALE'!BF157</f>
        <v>0</v>
      </c>
      <c r="BE158" s="36">
        <f>'[14]A_Modello CP FINALE'!BG157</f>
        <v>0</v>
      </c>
      <c r="BF158" s="36">
        <f>'[14]A_Modello CP FINALE'!BH157</f>
        <v>0</v>
      </c>
      <c r="BG158" s="36">
        <f>'[14]A_Modello CP FINALE'!BI157</f>
        <v>0</v>
      </c>
      <c r="BH158" s="36">
        <f>'[14]A_Modello CP FINALE'!BJ157</f>
        <v>0</v>
      </c>
      <c r="BI158" s="36">
        <f>'[14]A_Modello CP FINALE'!BK157</f>
        <v>0</v>
      </c>
      <c r="BJ158" s="36">
        <f>'[14]A_Modello CP FINALE'!BL157</f>
        <v>0</v>
      </c>
      <c r="BK158" s="70">
        <f t="shared" si="165"/>
        <v>0</v>
      </c>
      <c r="BL158" s="48"/>
      <c r="BM158" s="48"/>
      <c r="BN158" s="48"/>
      <c r="BO158" s="48"/>
      <c r="BP158" s="48"/>
    </row>
    <row r="159" spans="1:68" ht="22.5" x14ac:dyDescent="0.2">
      <c r="A159" s="130"/>
      <c r="B159" s="34" t="s">
        <v>555</v>
      </c>
      <c r="C159" s="35" t="s">
        <v>556</v>
      </c>
      <c r="D159" s="73" t="s">
        <v>557</v>
      </c>
      <c r="E159" s="36">
        <f>'[14]A_Modello CP FINALE'!G158</f>
        <v>0</v>
      </c>
      <c r="F159" s="36">
        <f>'[14]A_Modello CP FINALE'!H158</f>
        <v>0</v>
      </c>
      <c r="G159" s="36">
        <f>'[14]A_Modello CP FINALE'!I158</f>
        <v>0</v>
      </c>
      <c r="H159" s="45"/>
      <c r="I159" s="36">
        <f>'[14]A_Modello CP FINALE'!K158</f>
        <v>0</v>
      </c>
      <c r="J159" s="38">
        <f t="shared" si="145"/>
        <v>0</v>
      </c>
      <c r="K159" s="74"/>
      <c r="L159" s="36">
        <f>'[14]A_Modello CP FINALE'!N158</f>
        <v>0</v>
      </c>
      <c r="M159" s="74"/>
      <c r="N159" s="36">
        <f>'[14]A_Modello CP FINALE'!P158</f>
        <v>3935637.25</v>
      </c>
      <c r="O159" s="74"/>
      <c r="P159" s="36">
        <f>'[14]A_Modello CP FINALE'!R158</f>
        <v>0</v>
      </c>
      <c r="Q159" s="74"/>
      <c r="R159" s="40">
        <f t="shared" si="146"/>
        <v>3935637.25</v>
      </c>
      <c r="S159" s="74"/>
      <c r="T159" s="41">
        <f t="shared" si="147"/>
        <v>0</v>
      </c>
      <c r="U159" s="36">
        <f>'[14]A_Modello CP FINALE'!W158</f>
        <v>2235422.5099999998</v>
      </c>
      <c r="V159" s="41">
        <f t="shared" si="148"/>
        <v>2235422.5099999998</v>
      </c>
      <c r="W159" s="42">
        <f t="shared" si="149"/>
        <v>0</v>
      </c>
      <c r="X159" s="36">
        <f>'[14]A_Modello CP FINALE'!Z158</f>
        <v>1700214.74</v>
      </c>
      <c r="Y159" s="42">
        <f t="shared" si="150"/>
        <v>1700214.74</v>
      </c>
      <c r="Z159" s="74"/>
      <c r="AA159" s="43">
        <f t="shared" si="171"/>
        <v>992184.22999999986</v>
      </c>
      <c r="AB159" s="43">
        <f t="shared" si="172"/>
        <v>988111.60000000021</v>
      </c>
      <c r="AC159" s="43">
        <f t="shared" si="173"/>
        <v>255126.68</v>
      </c>
      <c r="AD159" s="36">
        <f>'[14]A_Modello CP FINALE'!AF158</f>
        <v>0</v>
      </c>
      <c r="AE159" s="8"/>
      <c r="AF159" s="36">
        <f>'[14]A_Modello CP FINALE'!AH158</f>
        <v>198529.56</v>
      </c>
      <c r="AG159" s="36">
        <f>'[14]A_Modello CP FINALE'!AI158</f>
        <v>724799.13</v>
      </c>
      <c r="AH159" s="36">
        <f>'[14]A_Modello CP FINALE'!AJ158</f>
        <v>11564.22</v>
      </c>
      <c r="AI159" s="36">
        <f>'[14]A_Modello CP FINALE'!AK158</f>
        <v>57291.32</v>
      </c>
      <c r="AJ159" s="36">
        <f>'[14]A_Modello CP FINALE'!AL158</f>
        <v>0</v>
      </c>
      <c r="AK159" s="36">
        <f>'[14]A_Modello CP FINALE'!AM158</f>
        <v>0</v>
      </c>
      <c r="AL159" s="36">
        <f>'[14]A_Modello CP FINALE'!AN158</f>
        <v>0</v>
      </c>
      <c r="AM159" s="43">
        <f t="shared" si="174"/>
        <v>992184.22999999986</v>
      </c>
      <c r="AN159" s="36">
        <f>'[14]A_Modello CP FINALE'!AP158</f>
        <v>12219.880000000001</v>
      </c>
      <c r="AO159" s="36">
        <f>'[14]A_Modello CP FINALE'!AQ158</f>
        <v>0</v>
      </c>
      <c r="AP159" s="36">
        <f>'[14]A_Modello CP FINALE'!AR158</f>
        <v>0</v>
      </c>
      <c r="AQ159" s="36">
        <f>'[14]A_Modello CP FINALE'!AS158</f>
        <v>0</v>
      </c>
      <c r="AR159" s="36">
        <f>'[14]A_Modello CP FINALE'!AT158</f>
        <v>16611.439999999999</v>
      </c>
      <c r="AS159" s="36">
        <f>'[14]A_Modello CP FINALE'!AU158</f>
        <v>21324.83</v>
      </c>
      <c r="AT159" s="36">
        <f>'[14]A_Modello CP FINALE'!AV158</f>
        <v>559228.41</v>
      </c>
      <c r="AU159" s="36">
        <f>'[14]A_Modello CP FINALE'!AW158</f>
        <v>359320.55</v>
      </c>
      <c r="AV159" s="36">
        <f>'[14]A_Modello CP FINALE'!AX158</f>
        <v>4651.43</v>
      </c>
      <c r="AW159" s="36">
        <f>'[14]A_Modello CP FINALE'!AY158</f>
        <v>14755.06</v>
      </c>
      <c r="AX159" s="36">
        <f>'[14]A_Modello CP FINALE'!AZ158</f>
        <v>0</v>
      </c>
      <c r="AY159" s="36">
        <f>'[14]A_Modello CP FINALE'!BA158</f>
        <v>0</v>
      </c>
      <c r="AZ159" s="59">
        <f t="shared" si="144"/>
        <v>988111.60000000021</v>
      </c>
      <c r="BA159" s="69">
        <f t="shared" si="164"/>
        <v>63634.850000000006</v>
      </c>
      <c r="BB159" s="36">
        <f>'[14]A_Modello CP FINALE'!BC158</f>
        <v>63634.850000000006</v>
      </c>
      <c r="BC159" s="36">
        <f>'[14]A_Modello CP FINALE'!BE158</f>
        <v>0</v>
      </c>
      <c r="BD159" s="36">
        <f>'[14]A_Modello CP FINALE'!BF158</f>
        <v>36251.08</v>
      </c>
      <c r="BE159" s="36">
        <f>'[14]A_Modello CP FINALE'!BG158</f>
        <v>33498.230000000003</v>
      </c>
      <c r="BF159" s="36">
        <f>'[14]A_Modello CP FINALE'!BH158</f>
        <v>36353.440000000002</v>
      </c>
      <c r="BG159" s="36">
        <f>'[14]A_Modello CP FINALE'!BI158</f>
        <v>29993.87</v>
      </c>
      <c r="BH159" s="36">
        <f>'[14]A_Modello CP FINALE'!BJ158</f>
        <v>31929.18</v>
      </c>
      <c r="BI159" s="36">
        <f>'[14]A_Modello CP FINALE'!BK158</f>
        <v>23466.03</v>
      </c>
      <c r="BJ159" s="36">
        <f>'[14]A_Modello CP FINALE'!BL158</f>
        <v>0</v>
      </c>
      <c r="BK159" s="70">
        <f t="shared" si="165"/>
        <v>255126.68</v>
      </c>
      <c r="BL159" s="48"/>
      <c r="BM159" s="48"/>
      <c r="BN159" s="48"/>
      <c r="BO159" s="48"/>
      <c r="BP159" s="48"/>
    </row>
    <row r="160" spans="1:68" x14ac:dyDescent="0.2">
      <c r="A160" s="130"/>
      <c r="B160" s="34" t="s">
        <v>558</v>
      </c>
      <c r="C160" s="35" t="s">
        <v>559</v>
      </c>
      <c r="D160" s="73" t="s">
        <v>560</v>
      </c>
      <c r="E160" s="36">
        <f>'[14]A_Modello CP FINALE'!G159</f>
        <v>0</v>
      </c>
      <c r="F160" s="36">
        <f>'[14]A_Modello CP FINALE'!H159</f>
        <v>0</v>
      </c>
      <c r="G160" s="36">
        <f>'[14]A_Modello CP FINALE'!I159</f>
        <v>0</v>
      </c>
      <c r="H160" s="45"/>
      <c r="I160" s="36">
        <f>'[14]A_Modello CP FINALE'!K159</f>
        <v>0</v>
      </c>
      <c r="J160" s="38">
        <f t="shared" si="145"/>
        <v>0</v>
      </c>
      <c r="K160" s="74"/>
      <c r="L160" s="36">
        <f>'[14]A_Modello CP FINALE'!N159</f>
        <v>0</v>
      </c>
      <c r="M160" s="74"/>
      <c r="N160" s="36">
        <f>'[14]A_Modello CP FINALE'!P159</f>
        <v>0</v>
      </c>
      <c r="O160" s="74"/>
      <c r="P160" s="36">
        <f>'[14]A_Modello CP FINALE'!R159</f>
        <v>0</v>
      </c>
      <c r="Q160" s="74"/>
      <c r="R160" s="40">
        <f t="shared" si="146"/>
        <v>0</v>
      </c>
      <c r="S160" s="74"/>
      <c r="T160" s="41">
        <f t="shared" si="147"/>
        <v>0</v>
      </c>
      <c r="U160" s="36">
        <f>'[14]A_Modello CP FINALE'!W159</f>
        <v>0</v>
      </c>
      <c r="V160" s="41">
        <f t="shared" si="148"/>
        <v>0</v>
      </c>
      <c r="W160" s="42">
        <f t="shared" si="149"/>
        <v>0</v>
      </c>
      <c r="X160" s="36">
        <f>'[14]A_Modello CP FINALE'!Z159</f>
        <v>0</v>
      </c>
      <c r="Y160" s="42">
        <f t="shared" si="150"/>
        <v>0</v>
      </c>
      <c r="Z160" s="74"/>
      <c r="AA160" s="43">
        <f t="shared" si="171"/>
        <v>0</v>
      </c>
      <c r="AB160" s="43">
        <f t="shared" si="172"/>
        <v>0</v>
      </c>
      <c r="AC160" s="43">
        <f t="shared" si="173"/>
        <v>0</v>
      </c>
      <c r="AD160" s="36">
        <f>'[14]A_Modello CP FINALE'!AF159</f>
        <v>0</v>
      </c>
      <c r="AE160" s="8"/>
      <c r="AF160" s="36">
        <f>'[14]A_Modello CP FINALE'!AH159</f>
        <v>0</v>
      </c>
      <c r="AG160" s="36">
        <f>'[14]A_Modello CP FINALE'!AI159</f>
        <v>0</v>
      </c>
      <c r="AH160" s="36">
        <f>'[14]A_Modello CP FINALE'!AJ159</f>
        <v>0</v>
      </c>
      <c r="AI160" s="36">
        <f>'[14]A_Modello CP FINALE'!AK159</f>
        <v>0</v>
      </c>
      <c r="AJ160" s="36">
        <f>'[14]A_Modello CP FINALE'!AL159</f>
        <v>0</v>
      </c>
      <c r="AK160" s="36">
        <f>'[14]A_Modello CP FINALE'!AM159</f>
        <v>0</v>
      </c>
      <c r="AL160" s="36">
        <f>'[14]A_Modello CP FINALE'!AN159</f>
        <v>0</v>
      </c>
      <c r="AM160" s="43">
        <f t="shared" si="174"/>
        <v>0</v>
      </c>
      <c r="AN160" s="36">
        <f>'[14]A_Modello CP FINALE'!AP159</f>
        <v>0</v>
      </c>
      <c r="AO160" s="36">
        <f>'[14]A_Modello CP FINALE'!AQ159</f>
        <v>0</v>
      </c>
      <c r="AP160" s="36">
        <f>'[14]A_Modello CP FINALE'!AR159</f>
        <v>0</v>
      </c>
      <c r="AQ160" s="36">
        <f>'[14]A_Modello CP FINALE'!AS159</f>
        <v>0</v>
      </c>
      <c r="AR160" s="36">
        <f>'[14]A_Modello CP FINALE'!AT159</f>
        <v>0</v>
      </c>
      <c r="AS160" s="36">
        <f>'[14]A_Modello CP FINALE'!AU159</f>
        <v>0</v>
      </c>
      <c r="AT160" s="36">
        <f>'[14]A_Modello CP FINALE'!AV159</f>
        <v>0</v>
      </c>
      <c r="AU160" s="36">
        <f>'[14]A_Modello CP FINALE'!AW159</f>
        <v>0</v>
      </c>
      <c r="AV160" s="36">
        <f>'[14]A_Modello CP FINALE'!AX159</f>
        <v>0</v>
      </c>
      <c r="AW160" s="36">
        <f>'[14]A_Modello CP FINALE'!AY159</f>
        <v>0</v>
      </c>
      <c r="AX160" s="36">
        <f>'[14]A_Modello CP FINALE'!AZ159</f>
        <v>0</v>
      </c>
      <c r="AY160" s="36">
        <f>'[14]A_Modello CP FINALE'!BA159</f>
        <v>0</v>
      </c>
      <c r="AZ160" s="59">
        <f t="shared" si="144"/>
        <v>0</v>
      </c>
      <c r="BA160" s="69">
        <f t="shared" si="164"/>
        <v>0</v>
      </c>
      <c r="BB160" s="36">
        <f>'[14]A_Modello CP FINALE'!BC159</f>
        <v>0</v>
      </c>
      <c r="BC160" s="36">
        <f>'[14]A_Modello CP FINALE'!BE159</f>
        <v>0</v>
      </c>
      <c r="BD160" s="36">
        <f>'[14]A_Modello CP FINALE'!BF159</f>
        <v>0</v>
      </c>
      <c r="BE160" s="36">
        <f>'[14]A_Modello CP FINALE'!BG159</f>
        <v>0</v>
      </c>
      <c r="BF160" s="36">
        <f>'[14]A_Modello CP FINALE'!BH159</f>
        <v>0</v>
      </c>
      <c r="BG160" s="36">
        <f>'[14]A_Modello CP FINALE'!BI159</f>
        <v>0</v>
      </c>
      <c r="BH160" s="36">
        <f>'[14]A_Modello CP FINALE'!BJ159</f>
        <v>0</v>
      </c>
      <c r="BI160" s="36">
        <f>'[14]A_Modello CP FINALE'!BK159</f>
        <v>0</v>
      </c>
      <c r="BJ160" s="36">
        <f>'[14]A_Modello CP FINALE'!BL159</f>
        <v>0</v>
      </c>
      <c r="BK160" s="70">
        <f t="shared" si="165"/>
        <v>0</v>
      </c>
      <c r="BL160" s="48"/>
      <c r="BM160" s="48"/>
      <c r="BN160" s="48"/>
      <c r="BO160" s="48"/>
      <c r="BP160" s="48"/>
    </row>
    <row r="161" spans="1:68" x14ac:dyDescent="0.2">
      <c r="A161" s="130"/>
      <c r="B161" s="34" t="s">
        <v>561</v>
      </c>
      <c r="C161" s="35" t="s">
        <v>562</v>
      </c>
      <c r="D161" s="73" t="s">
        <v>563</v>
      </c>
      <c r="E161" s="36">
        <f>'[14]A_Modello CP FINALE'!G160</f>
        <v>0</v>
      </c>
      <c r="F161" s="36">
        <f>'[14]A_Modello CP FINALE'!H160</f>
        <v>0</v>
      </c>
      <c r="G161" s="36">
        <f>'[14]A_Modello CP FINALE'!I160</f>
        <v>0</v>
      </c>
      <c r="H161" s="45"/>
      <c r="I161" s="36">
        <f>'[14]A_Modello CP FINALE'!K160</f>
        <v>0</v>
      </c>
      <c r="J161" s="38">
        <f t="shared" si="145"/>
        <v>0</v>
      </c>
      <c r="K161" s="74"/>
      <c r="L161" s="36">
        <f>'[14]A_Modello CP FINALE'!N160</f>
        <v>0</v>
      </c>
      <c r="M161" s="74"/>
      <c r="N161" s="36">
        <f>'[14]A_Modello CP FINALE'!P160</f>
        <v>0</v>
      </c>
      <c r="O161" s="74"/>
      <c r="P161" s="36">
        <f>'[14]A_Modello CP FINALE'!R160</f>
        <v>0</v>
      </c>
      <c r="Q161" s="74"/>
      <c r="R161" s="40">
        <f t="shared" si="146"/>
        <v>0</v>
      </c>
      <c r="S161" s="74"/>
      <c r="T161" s="41">
        <f t="shared" si="147"/>
        <v>0</v>
      </c>
      <c r="U161" s="36">
        <f>'[14]A_Modello CP FINALE'!W160</f>
        <v>0</v>
      </c>
      <c r="V161" s="41">
        <f t="shared" si="148"/>
        <v>0</v>
      </c>
      <c r="W161" s="42">
        <f t="shared" si="149"/>
        <v>0</v>
      </c>
      <c r="X161" s="36">
        <f>'[14]A_Modello CP FINALE'!Z160</f>
        <v>0</v>
      </c>
      <c r="Y161" s="42">
        <f t="shared" si="150"/>
        <v>0</v>
      </c>
      <c r="Z161" s="74"/>
      <c r="AA161" s="43">
        <f t="shared" si="171"/>
        <v>0</v>
      </c>
      <c r="AB161" s="43">
        <f t="shared" si="172"/>
        <v>0</v>
      </c>
      <c r="AC161" s="43">
        <f t="shared" si="173"/>
        <v>0</v>
      </c>
      <c r="AD161" s="36">
        <f>'[14]A_Modello CP FINALE'!AF160</f>
        <v>0</v>
      </c>
      <c r="AE161" s="8"/>
      <c r="AF161" s="36">
        <f>'[14]A_Modello CP FINALE'!AH160</f>
        <v>0</v>
      </c>
      <c r="AG161" s="36">
        <f>'[14]A_Modello CP FINALE'!AI160</f>
        <v>0</v>
      </c>
      <c r="AH161" s="36">
        <f>'[14]A_Modello CP FINALE'!AJ160</f>
        <v>0</v>
      </c>
      <c r="AI161" s="36">
        <f>'[14]A_Modello CP FINALE'!AK160</f>
        <v>0</v>
      </c>
      <c r="AJ161" s="36">
        <f>'[14]A_Modello CP FINALE'!AL160</f>
        <v>0</v>
      </c>
      <c r="AK161" s="36">
        <f>'[14]A_Modello CP FINALE'!AM160</f>
        <v>0</v>
      </c>
      <c r="AL161" s="36">
        <f>'[14]A_Modello CP FINALE'!AN160</f>
        <v>0</v>
      </c>
      <c r="AM161" s="43">
        <f t="shared" si="174"/>
        <v>0</v>
      </c>
      <c r="AN161" s="36">
        <f>'[14]A_Modello CP FINALE'!AP160</f>
        <v>0</v>
      </c>
      <c r="AO161" s="36">
        <f>'[14]A_Modello CP FINALE'!AQ160</f>
        <v>0</v>
      </c>
      <c r="AP161" s="36">
        <f>'[14]A_Modello CP FINALE'!AR160</f>
        <v>0</v>
      </c>
      <c r="AQ161" s="36">
        <f>'[14]A_Modello CP FINALE'!AS160</f>
        <v>0</v>
      </c>
      <c r="AR161" s="36">
        <f>'[14]A_Modello CP FINALE'!AT160</f>
        <v>0</v>
      </c>
      <c r="AS161" s="36">
        <f>'[14]A_Modello CP FINALE'!AU160</f>
        <v>0</v>
      </c>
      <c r="AT161" s="36">
        <f>'[14]A_Modello CP FINALE'!AV160</f>
        <v>0</v>
      </c>
      <c r="AU161" s="36">
        <f>'[14]A_Modello CP FINALE'!AW160</f>
        <v>0</v>
      </c>
      <c r="AV161" s="36">
        <f>'[14]A_Modello CP FINALE'!AX160</f>
        <v>0</v>
      </c>
      <c r="AW161" s="36">
        <f>'[14]A_Modello CP FINALE'!AY160</f>
        <v>0</v>
      </c>
      <c r="AX161" s="36">
        <f>'[14]A_Modello CP FINALE'!AZ160</f>
        <v>0</v>
      </c>
      <c r="AY161" s="36">
        <f>'[14]A_Modello CP FINALE'!BA160</f>
        <v>0</v>
      </c>
      <c r="AZ161" s="59">
        <f t="shared" si="144"/>
        <v>0</v>
      </c>
      <c r="BA161" s="69">
        <f t="shared" si="164"/>
        <v>0</v>
      </c>
      <c r="BB161" s="36">
        <f>'[14]A_Modello CP FINALE'!BC160</f>
        <v>0</v>
      </c>
      <c r="BC161" s="36">
        <f>'[14]A_Modello CP FINALE'!BE160</f>
        <v>0</v>
      </c>
      <c r="BD161" s="36">
        <f>'[14]A_Modello CP FINALE'!BF160</f>
        <v>0</v>
      </c>
      <c r="BE161" s="36">
        <f>'[14]A_Modello CP FINALE'!BG160</f>
        <v>0</v>
      </c>
      <c r="BF161" s="36">
        <f>'[14]A_Modello CP FINALE'!BH160</f>
        <v>0</v>
      </c>
      <c r="BG161" s="36">
        <f>'[14]A_Modello CP FINALE'!BI160</f>
        <v>0</v>
      </c>
      <c r="BH161" s="36">
        <f>'[14]A_Modello CP FINALE'!BJ160</f>
        <v>0</v>
      </c>
      <c r="BI161" s="36">
        <f>'[14]A_Modello CP FINALE'!BK160</f>
        <v>0</v>
      </c>
      <c r="BJ161" s="36">
        <f>'[14]A_Modello CP FINALE'!BL160</f>
        <v>0</v>
      </c>
      <c r="BK161" s="70">
        <f t="shared" si="165"/>
        <v>0</v>
      </c>
      <c r="BL161" s="48"/>
      <c r="BM161" s="48"/>
      <c r="BN161" s="48"/>
      <c r="BO161" s="48"/>
      <c r="BP161" s="48"/>
    </row>
    <row r="162" spans="1:68" x14ac:dyDescent="0.2">
      <c r="A162" s="130"/>
      <c r="B162" s="34" t="s">
        <v>564</v>
      </c>
      <c r="C162" s="35" t="s">
        <v>565</v>
      </c>
      <c r="D162" s="73" t="s">
        <v>566</v>
      </c>
      <c r="E162" s="36">
        <f>'[14]A_Modello CP FINALE'!G161</f>
        <v>0</v>
      </c>
      <c r="F162" s="36">
        <f>'[14]A_Modello CP FINALE'!H161</f>
        <v>0</v>
      </c>
      <c r="G162" s="36">
        <f>'[14]A_Modello CP FINALE'!I161</f>
        <v>0</v>
      </c>
      <c r="H162" s="45"/>
      <c r="I162" s="36">
        <f>'[14]A_Modello CP FINALE'!K161</f>
        <v>0</v>
      </c>
      <c r="J162" s="38">
        <f t="shared" si="145"/>
        <v>0</v>
      </c>
      <c r="K162" s="74"/>
      <c r="L162" s="36">
        <f>'[14]A_Modello CP FINALE'!N161</f>
        <v>0</v>
      </c>
      <c r="M162" s="74"/>
      <c r="N162" s="36">
        <f>'[14]A_Modello CP FINALE'!P161</f>
        <v>0</v>
      </c>
      <c r="O162" s="74"/>
      <c r="P162" s="36">
        <f>'[14]A_Modello CP FINALE'!R161</f>
        <v>71721.52</v>
      </c>
      <c r="Q162" s="74"/>
      <c r="R162" s="40">
        <f t="shared" si="146"/>
        <v>71721.52</v>
      </c>
      <c r="S162" s="74"/>
      <c r="T162" s="41">
        <f t="shared" si="147"/>
        <v>0</v>
      </c>
      <c r="U162" s="36">
        <f>'[14]A_Modello CP FINALE'!W161</f>
        <v>0</v>
      </c>
      <c r="V162" s="41">
        <f t="shared" si="148"/>
        <v>0</v>
      </c>
      <c r="W162" s="42">
        <f t="shared" si="149"/>
        <v>0</v>
      </c>
      <c r="X162" s="36">
        <f>'[14]A_Modello CP FINALE'!Z161</f>
        <v>0</v>
      </c>
      <c r="Y162" s="42">
        <f t="shared" si="150"/>
        <v>0</v>
      </c>
      <c r="Z162" s="74"/>
      <c r="AA162" s="43">
        <f t="shared" si="171"/>
        <v>0</v>
      </c>
      <c r="AB162" s="43">
        <f t="shared" si="172"/>
        <v>0</v>
      </c>
      <c r="AC162" s="43">
        <f t="shared" si="173"/>
        <v>0</v>
      </c>
      <c r="AD162" s="36">
        <f>'[14]A_Modello CP FINALE'!AF161</f>
        <v>0</v>
      </c>
      <c r="AE162" s="8"/>
      <c r="AF162" s="36">
        <f>'[14]A_Modello CP FINALE'!AH161</f>
        <v>0</v>
      </c>
      <c r="AG162" s="36">
        <f>'[14]A_Modello CP FINALE'!AI161</f>
        <v>0</v>
      </c>
      <c r="AH162" s="36">
        <f>'[14]A_Modello CP FINALE'!AJ161</f>
        <v>0</v>
      </c>
      <c r="AI162" s="36">
        <f>'[14]A_Modello CP FINALE'!AK161</f>
        <v>0</v>
      </c>
      <c r="AJ162" s="36">
        <f>'[14]A_Modello CP FINALE'!AL161</f>
        <v>0</v>
      </c>
      <c r="AK162" s="36">
        <f>'[14]A_Modello CP FINALE'!AM161</f>
        <v>0</v>
      </c>
      <c r="AL162" s="36">
        <f>'[14]A_Modello CP FINALE'!AN161</f>
        <v>0</v>
      </c>
      <c r="AM162" s="43">
        <f t="shared" si="174"/>
        <v>0</v>
      </c>
      <c r="AN162" s="36">
        <f>'[14]A_Modello CP FINALE'!AP161</f>
        <v>0</v>
      </c>
      <c r="AO162" s="36">
        <f>'[14]A_Modello CP FINALE'!AQ161</f>
        <v>0</v>
      </c>
      <c r="AP162" s="36">
        <f>'[14]A_Modello CP FINALE'!AR161</f>
        <v>0</v>
      </c>
      <c r="AQ162" s="36">
        <f>'[14]A_Modello CP FINALE'!AS161</f>
        <v>0</v>
      </c>
      <c r="AR162" s="36">
        <f>'[14]A_Modello CP FINALE'!AT161</f>
        <v>0</v>
      </c>
      <c r="AS162" s="36">
        <f>'[14]A_Modello CP FINALE'!AU161</f>
        <v>0</v>
      </c>
      <c r="AT162" s="36">
        <f>'[14]A_Modello CP FINALE'!AV161</f>
        <v>0</v>
      </c>
      <c r="AU162" s="36">
        <f>'[14]A_Modello CP FINALE'!AW161</f>
        <v>0</v>
      </c>
      <c r="AV162" s="36">
        <f>'[14]A_Modello CP FINALE'!AX161</f>
        <v>0</v>
      </c>
      <c r="AW162" s="36">
        <f>'[14]A_Modello CP FINALE'!AY161</f>
        <v>0</v>
      </c>
      <c r="AX162" s="36">
        <f>'[14]A_Modello CP FINALE'!AZ161</f>
        <v>0</v>
      </c>
      <c r="AY162" s="36">
        <f>'[14]A_Modello CP FINALE'!BA161</f>
        <v>0</v>
      </c>
      <c r="AZ162" s="59">
        <f t="shared" si="144"/>
        <v>0</v>
      </c>
      <c r="BA162" s="69">
        <f t="shared" si="164"/>
        <v>0</v>
      </c>
      <c r="BB162" s="36">
        <f>'[14]A_Modello CP FINALE'!BC161</f>
        <v>0</v>
      </c>
      <c r="BC162" s="36">
        <f>'[14]A_Modello CP FINALE'!BE161</f>
        <v>0</v>
      </c>
      <c r="BD162" s="36">
        <f>'[14]A_Modello CP FINALE'!BF161</f>
        <v>0</v>
      </c>
      <c r="BE162" s="36">
        <f>'[14]A_Modello CP FINALE'!BG161</f>
        <v>0</v>
      </c>
      <c r="BF162" s="36">
        <f>'[14]A_Modello CP FINALE'!BH161</f>
        <v>0</v>
      </c>
      <c r="BG162" s="36">
        <f>'[14]A_Modello CP FINALE'!BI161</f>
        <v>0</v>
      </c>
      <c r="BH162" s="36">
        <f>'[14]A_Modello CP FINALE'!BJ161</f>
        <v>0</v>
      </c>
      <c r="BI162" s="36">
        <f>'[14]A_Modello CP FINALE'!BK161</f>
        <v>0</v>
      </c>
      <c r="BJ162" s="36">
        <f>'[14]A_Modello CP FINALE'!BL161</f>
        <v>0</v>
      </c>
      <c r="BK162" s="70">
        <f t="shared" si="165"/>
        <v>0</v>
      </c>
      <c r="BL162" s="48"/>
      <c r="BM162" s="48"/>
      <c r="BN162" s="48"/>
      <c r="BO162" s="48"/>
      <c r="BP162" s="48"/>
    </row>
    <row r="163" spans="1:68" ht="33.75" x14ac:dyDescent="0.2">
      <c r="A163" s="130"/>
      <c r="B163" s="34" t="s">
        <v>567</v>
      </c>
      <c r="C163" s="35" t="s">
        <v>568</v>
      </c>
      <c r="D163" s="73" t="s">
        <v>569</v>
      </c>
      <c r="E163" s="36">
        <f>'[14]A_Modello CP FINALE'!G162</f>
        <v>0</v>
      </c>
      <c r="F163" s="36">
        <f>'[14]A_Modello CP FINALE'!H162</f>
        <v>0</v>
      </c>
      <c r="G163" s="36">
        <f>'[14]A_Modello CP FINALE'!I162</f>
        <v>0</v>
      </c>
      <c r="H163" s="45"/>
      <c r="I163" s="36">
        <f>'[14]A_Modello CP FINALE'!K162</f>
        <v>0</v>
      </c>
      <c r="J163" s="38">
        <f t="shared" si="145"/>
        <v>0</v>
      </c>
      <c r="K163" s="74"/>
      <c r="L163" s="36">
        <f>'[14]A_Modello CP FINALE'!N162</f>
        <v>0</v>
      </c>
      <c r="M163" s="74"/>
      <c r="N163" s="36">
        <f>'[14]A_Modello CP FINALE'!P162</f>
        <v>1155793.69</v>
      </c>
      <c r="O163" s="74"/>
      <c r="P163" s="36">
        <f>'[14]A_Modello CP FINALE'!R162</f>
        <v>21782</v>
      </c>
      <c r="Q163" s="74"/>
      <c r="R163" s="40">
        <f t="shared" si="146"/>
        <v>1177575.69</v>
      </c>
      <c r="S163" s="74"/>
      <c r="T163" s="41">
        <f t="shared" si="147"/>
        <v>0</v>
      </c>
      <c r="U163" s="36">
        <f>'[14]A_Modello CP FINALE'!W162</f>
        <v>656485.1</v>
      </c>
      <c r="V163" s="41">
        <f t="shared" si="148"/>
        <v>656485.1</v>
      </c>
      <c r="W163" s="42">
        <f t="shared" si="149"/>
        <v>0</v>
      </c>
      <c r="X163" s="36">
        <f>'[14]A_Modello CP FINALE'!Z162</f>
        <v>499308.59</v>
      </c>
      <c r="Y163" s="42">
        <f t="shared" si="150"/>
        <v>499308.59</v>
      </c>
      <c r="Z163" s="74"/>
      <c r="AA163" s="43">
        <f t="shared" si="171"/>
        <v>291378.55</v>
      </c>
      <c r="AB163" s="43">
        <f t="shared" si="172"/>
        <v>290182.52</v>
      </c>
      <c r="AC163" s="43">
        <f t="shared" si="173"/>
        <v>74924.03</v>
      </c>
      <c r="AD163" s="36">
        <f>'[14]A_Modello CP FINALE'!AF162</f>
        <v>0</v>
      </c>
      <c r="AE163" s="8"/>
      <c r="AF163" s="36">
        <f>'[14]A_Modello CP FINALE'!AH162</f>
        <v>58302.94</v>
      </c>
      <c r="AG163" s="36">
        <f>'[14]A_Modello CP FINALE'!AI162</f>
        <v>212854.54</v>
      </c>
      <c r="AH163" s="36">
        <f>'[14]A_Modello CP FINALE'!AJ162</f>
        <v>3396.11</v>
      </c>
      <c r="AI163" s="36">
        <f>'[14]A_Modello CP FINALE'!AK162</f>
        <v>16824.96</v>
      </c>
      <c r="AJ163" s="36">
        <f>'[14]A_Modello CP FINALE'!AL162</f>
        <v>0</v>
      </c>
      <c r="AK163" s="36">
        <f>'[14]A_Modello CP FINALE'!AM162</f>
        <v>0</v>
      </c>
      <c r="AL163" s="36">
        <f>'[14]A_Modello CP FINALE'!AN162</f>
        <v>0</v>
      </c>
      <c r="AM163" s="43">
        <f t="shared" si="174"/>
        <v>291378.55</v>
      </c>
      <c r="AN163" s="36">
        <f>'[14]A_Modello CP FINALE'!AP162</f>
        <v>3588.64</v>
      </c>
      <c r="AO163" s="36">
        <f>'[14]A_Modello CP FINALE'!AQ162</f>
        <v>0</v>
      </c>
      <c r="AP163" s="36">
        <f>'[14]A_Modello CP FINALE'!AR162</f>
        <v>0</v>
      </c>
      <c r="AQ163" s="36">
        <f>'[14]A_Modello CP FINALE'!AS162</f>
        <v>0</v>
      </c>
      <c r="AR163" s="36">
        <f>'[14]A_Modello CP FINALE'!AT162</f>
        <v>4878.3500000000004</v>
      </c>
      <c r="AS163" s="36">
        <f>'[14]A_Modello CP FINALE'!AU162</f>
        <v>6262.55</v>
      </c>
      <c r="AT163" s="36">
        <f>'[14]A_Modello CP FINALE'!AV162</f>
        <v>164230.75</v>
      </c>
      <c r="AU163" s="36">
        <f>'[14]A_Modello CP FINALE'!AW162</f>
        <v>105523.05</v>
      </c>
      <c r="AV163" s="36">
        <f>'[14]A_Modello CP FINALE'!AX162</f>
        <v>1366</v>
      </c>
      <c r="AW163" s="36">
        <f>'[14]A_Modello CP FINALE'!AY162</f>
        <v>4333.18</v>
      </c>
      <c r="AX163" s="36">
        <f>'[14]A_Modello CP FINALE'!AZ162</f>
        <v>0</v>
      </c>
      <c r="AY163" s="36">
        <f>'[14]A_Modello CP FINALE'!BA162</f>
        <v>0</v>
      </c>
      <c r="AZ163" s="59">
        <f t="shared" si="144"/>
        <v>290182.52</v>
      </c>
      <c r="BA163" s="69">
        <f t="shared" si="164"/>
        <v>18687.91</v>
      </c>
      <c r="BB163" s="36">
        <f>'[14]A_Modello CP FINALE'!BC162</f>
        <v>18687.91</v>
      </c>
      <c r="BC163" s="36">
        <f>'[14]A_Modello CP FINALE'!BE162</f>
        <v>0</v>
      </c>
      <c r="BD163" s="36">
        <f>'[14]A_Modello CP FINALE'!BF162</f>
        <v>10645.99</v>
      </c>
      <c r="BE163" s="36">
        <f>'[14]A_Modello CP FINALE'!BG162</f>
        <v>9837.5499999999993</v>
      </c>
      <c r="BF163" s="36">
        <f>'[14]A_Modello CP FINALE'!BH162</f>
        <v>10676.05</v>
      </c>
      <c r="BG163" s="36">
        <f>'[14]A_Modello CP FINALE'!BI162</f>
        <v>8808.41</v>
      </c>
      <c r="BH163" s="36">
        <f>'[14]A_Modello CP FINALE'!BJ162</f>
        <v>9376.76</v>
      </c>
      <c r="BI163" s="36">
        <f>'[14]A_Modello CP FINALE'!BK162</f>
        <v>6891.36</v>
      </c>
      <c r="BJ163" s="36">
        <f>'[14]A_Modello CP FINALE'!BL162</f>
        <v>0</v>
      </c>
      <c r="BK163" s="70">
        <f t="shared" si="165"/>
        <v>74924.03</v>
      </c>
      <c r="BL163" s="48"/>
      <c r="BM163" s="48"/>
      <c r="BN163" s="48"/>
      <c r="BO163" s="48"/>
      <c r="BP163" s="48"/>
    </row>
    <row r="164" spans="1:68" s="66" customFormat="1" ht="22.5" x14ac:dyDescent="0.2">
      <c r="A164" s="130"/>
      <c r="B164" s="100" t="s">
        <v>570</v>
      </c>
      <c r="C164" s="101" t="s">
        <v>571</v>
      </c>
      <c r="D164" s="102" t="s">
        <v>572</v>
      </c>
      <c r="E164" s="36">
        <f>'[14]A_Modello CP FINALE'!G163</f>
        <v>0</v>
      </c>
      <c r="F164" s="36">
        <f>'[14]A_Modello CP FINALE'!H163</f>
        <v>0</v>
      </c>
      <c r="G164" s="36">
        <f>'[14]A_Modello CP FINALE'!I163</f>
        <v>0</v>
      </c>
      <c r="H164" s="45"/>
      <c r="I164" s="36">
        <f>'[14]A_Modello CP FINALE'!K163</f>
        <v>0</v>
      </c>
      <c r="J164" s="38">
        <f t="shared" si="145"/>
        <v>0</v>
      </c>
      <c r="K164" s="103"/>
      <c r="L164" s="36">
        <f>'[14]A_Modello CP FINALE'!N163</f>
        <v>0</v>
      </c>
      <c r="M164" s="103"/>
      <c r="N164" s="36">
        <f>'[14]A_Modello CP FINALE'!P163</f>
        <v>0</v>
      </c>
      <c r="O164" s="103"/>
      <c r="P164" s="36">
        <f>'[14]A_Modello CP FINALE'!R163</f>
        <v>122875.88</v>
      </c>
      <c r="Q164" s="103"/>
      <c r="R164" s="40">
        <f t="shared" si="146"/>
        <v>122875.88</v>
      </c>
      <c r="S164" s="103"/>
      <c r="T164" s="41">
        <f t="shared" si="147"/>
        <v>0</v>
      </c>
      <c r="U164" s="36">
        <f>'[14]A_Modello CP FINALE'!W163</f>
        <v>0</v>
      </c>
      <c r="V164" s="41">
        <f t="shared" si="148"/>
        <v>0</v>
      </c>
      <c r="W164" s="42">
        <f t="shared" si="149"/>
        <v>0</v>
      </c>
      <c r="X164" s="36">
        <f>'[14]A_Modello CP FINALE'!Z163</f>
        <v>0</v>
      </c>
      <c r="Y164" s="42">
        <f t="shared" si="150"/>
        <v>0</v>
      </c>
      <c r="Z164" s="103"/>
      <c r="AA164" s="43">
        <f t="shared" si="171"/>
        <v>0</v>
      </c>
      <c r="AB164" s="43">
        <f t="shared" si="172"/>
        <v>0</v>
      </c>
      <c r="AC164" s="43">
        <f t="shared" si="173"/>
        <v>0</v>
      </c>
      <c r="AD164" s="36">
        <f>'[14]A_Modello CP FINALE'!AF163</f>
        <v>0</v>
      </c>
      <c r="AE164" s="64"/>
      <c r="AF164" s="36">
        <f>'[14]A_Modello CP FINALE'!AH163</f>
        <v>0</v>
      </c>
      <c r="AG164" s="36">
        <f>'[14]A_Modello CP FINALE'!AI163</f>
        <v>0</v>
      </c>
      <c r="AH164" s="36">
        <f>'[14]A_Modello CP FINALE'!AJ163</f>
        <v>0</v>
      </c>
      <c r="AI164" s="36">
        <f>'[14]A_Modello CP FINALE'!AK163</f>
        <v>0</v>
      </c>
      <c r="AJ164" s="36">
        <f>'[14]A_Modello CP FINALE'!AL163</f>
        <v>0</v>
      </c>
      <c r="AK164" s="36">
        <f>'[14]A_Modello CP FINALE'!AM163</f>
        <v>0</v>
      </c>
      <c r="AL164" s="36">
        <f>'[14]A_Modello CP FINALE'!AN163</f>
        <v>0</v>
      </c>
      <c r="AM164" s="43">
        <f t="shared" si="174"/>
        <v>0</v>
      </c>
      <c r="AN164" s="36">
        <f>'[14]A_Modello CP FINALE'!AP163</f>
        <v>0</v>
      </c>
      <c r="AO164" s="36">
        <f>'[14]A_Modello CP FINALE'!AQ163</f>
        <v>0</v>
      </c>
      <c r="AP164" s="36">
        <f>'[14]A_Modello CP FINALE'!AR163</f>
        <v>0</v>
      </c>
      <c r="AQ164" s="36">
        <f>'[14]A_Modello CP FINALE'!AS163</f>
        <v>0</v>
      </c>
      <c r="AR164" s="36">
        <f>'[14]A_Modello CP FINALE'!AT163</f>
        <v>0</v>
      </c>
      <c r="AS164" s="36">
        <f>'[14]A_Modello CP FINALE'!AU163</f>
        <v>0</v>
      </c>
      <c r="AT164" s="36">
        <f>'[14]A_Modello CP FINALE'!AV163</f>
        <v>0</v>
      </c>
      <c r="AU164" s="36">
        <f>'[14]A_Modello CP FINALE'!AW163</f>
        <v>0</v>
      </c>
      <c r="AV164" s="36">
        <f>'[14]A_Modello CP FINALE'!AX163</f>
        <v>0</v>
      </c>
      <c r="AW164" s="36">
        <f>'[14]A_Modello CP FINALE'!AY163</f>
        <v>0</v>
      </c>
      <c r="AX164" s="36">
        <f>'[14]A_Modello CP FINALE'!AZ163</f>
        <v>0</v>
      </c>
      <c r="AY164" s="36">
        <f>'[14]A_Modello CP FINALE'!BA163</f>
        <v>0</v>
      </c>
      <c r="AZ164" s="59">
        <f t="shared" si="144"/>
        <v>0</v>
      </c>
      <c r="BA164" s="69">
        <f t="shared" si="164"/>
        <v>0</v>
      </c>
      <c r="BB164" s="36">
        <f>'[14]A_Modello CP FINALE'!BC163</f>
        <v>0</v>
      </c>
      <c r="BC164" s="36">
        <f>'[14]A_Modello CP FINALE'!BE163</f>
        <v>0</v>
      </c>
      <c r="BD164" s="36">
        <f>'[14]A_Modello CP FINALE'!BF163</f>
        <v>0</v>
      </c>
      <c r="BE164" s="36">
        <f>'[14]A_Modello CP FINALE'!BG163</f>
        <v>0</v>
      </c>
      <c r="BF164" s="36">
        <f>'[14]A_Modello CP FINALE'!BH163</f>
        <v>0</v>
      </c>
      <c r="BG164" s="36">
        <f>'[14]A_Modello CP FINALE'!BI163</f>
        <v>0</v>
      </c>
      <c r="BH164" s="36">
        <f>'[14]A_Modello CP FINALE'!BJ163</f>
        <v>0</v>
      </c>
      <c r="BI164" s="36">
        <f>'[14]A_Modello CP FINALE'!BK163</f>
        <v>0</v>
      </c>
      <c r="BJ164" s="36">
        <f>'[14]A_Modello CP FINALE'!BL163</f>
        <v>0</v>
      </c>
      <c r="BK164" s="70">
        <f t="shared" si="165"/>
        <v>0</v>
      </c>
      <c r="BL164" s="48"/>
      <c r="BM164" s="48"/>
      <c r="BN164" s="48"/>
      <c r="BO164" s="48"/>
      <c r="BP164" s="48"/>
    </row>
    <row r="165" spans="1:68" s="58" customFormat="1" ht="20.100000000000001" customHeight="1" x14ac:dyDescent="0.2">
      <c r="A165" s="131"/>
      <c r="B165" s="104" t="s">
        <v>573</v>
      </c>
      <c r="C165" s="35"/>
      <c r="D165" s="86" t="s">
        <v>574</v>
      </c>
      <c r="E165" s="51">
        <f>SUM(E157:E164)</f>
        <v>0</v>
      </c>
      <c r="F165" s="51">
        <f>SUM(F157:F164)</f>
        <v>0</v>
      </c>
      <c r="G165" s="51">
        <f>SUM(G157:G164)</f>
        <v>0</v>
      </c>
      <c r="H165" s="45"/>
      <c r="I165" s="51">
        <f>SUM(I157:I164)</f>
        <v>0</v>
      </c>
      <c r="J165" s="52">
        <f>SUM(J157:J164)</f>
        <v>0</v>
      </c>
      <c r="K165" s="53"/>
      <c r="L165" s="51">
        <f>SUM(L157:L164)</f>
        <v>12727.33</v>
      </c>
      <c r="M165" s="53"/>
      <c r="N165" s="51">
        <f>SUM(N157:N164)</f>
        <v>6965233.4199999999</v>
      </c>
      <c r="O165" s="53"/>
      <c r="P165" s="51">
        <f>SUM(P157:P164)</f>
        <v>216379.40000000002</v>
      </c>
      <c r="Q165" s="53"/>
      <c r="R165" s="51">
        <f>SUM(R157:R164)</f>
        <v>7194340.1499999994</v>
      </c>
      <c r="S165" s="105"/>
      <c r="T165" s="51">
        <f t="shared" ref="T165:Y165" si="175">SUM(T157:T164)</f>
        <v>0</v>
      </c>
      <c r="U165" s="52">
        <f t="shared" si="175"/>
        <v>3956218.1599999997</v>
      </c>
      <c r="V165" s="51">
        <f t="shared" si="175"/>
        <v>3956218.1599999997</v>
      </c>
      <c r="W165" s="51">
        <f t="shared" si="175"/>
        <v>12727.33</v>
      </c>
      <c r="X165" s="51">
        <f t="shared" si="175"/>
        <v>3009015.26</v>
      </c>
      <c r="Y165" s="51">
        <f t="shared" si="175"/>
        <v>3021742.59</v>
      </c>
      <c r="Z165" s="105"/>
      <c r="AA165" s="52">
        <f t="shared" ref="AA165:AD165" si="176">SUM(AA157:AA164)</f>
        <v>1755953.18</v>
      </c>
      <c r="AB165" s="52">
        <f t="shared" si="176"/>
        <v>1748745.5000000002</v>
      </c>
      <c r="AC165" s="52">
        <f t="shared" si="176"/>
        <v>451519.48</v>
      </c>
      <c r="AD165" s="51">
        <f t="shared" si="176"/>
        <v>0</v>
      </c>
      <c r="AE165" s="106"/>
      <c r="AF165" s="51">
        <f t="shared" ref="AF165:AL165" si="177">SUM(AF157:AF164)</f>
        <v>351354.72000000003</v>
      </c>
      <c r="AG165" s="51">
        <f t="shared" si="177"/>
        <v>1282738.9300000002</v>
      </c>
      <c r="AH165" s="51">
        <f t="shared" si="177"/>
        <v>20466.189999999999</v>
      </c>
      <c r="AI165" s="51">
        <f t="shared" si="177"/>
        <v>101393.34</v>
      </c>
      <c r="AJ165" s="51">
        <f t="shared" si="177"/>
        <v>0</v>
      </c>
      <c r="AK165" s="51">
        <f t="shared" si="177"/>
        <v>0</v>
      </c>
      <c r="AL165" s="51">
        <f t="shared" si="177"/>
        <v>0</v>
      </c>
      <c r="AM165" s="52">
        <f>SUM(AM157:AM164)</f>
        <v>1755953.18</v>
      </c>
      <c r="AN165" s="51">
        <f t="shared" ref="AN165:BK165" si="178">SUM(AN157:AN164)</f>
        <v>21626.53</v>
      </c>
      <c r="AO165" s="51">
        <f t="shared" si="178"/>
        <v>0</v>
      </c>
      <c r="AP165" s="51">
        <f t="shared" si="178"/>
        <v>0</v>
      </c>
      <c r="AQ165" s="51">
        <f t="shared" si="178"/>
        <v>0</v>
      </c>
      <c r="AR165" s="51">
        <f t="shared" si="178"/>
        <v>29398.689999999995</v>
      </c>
      <c r="AS165" s="51">
        <f t="shared" si="178"/>
        <v>37740.380000000005</v>
      </c>
      <c r="AT165" s="51">
        <f t="shared" si="178"/>
        <v>989714.29</v>
      </c>
      <c r="AU165" s="51">
        <f t="shared" si="178"/>
        <v>635920.28</v>
      </c>
      <c r="AV165" s="51">
        <f t="shared" si="178"/>
        <v>8232.0300000000007</v>
      </c>
      <c r="AW165" s="51">
        <f t="shared" si="178"/>
        <v>26113.3</v>
      </c>
      <c r="AX165" s="51">
        <f t="shared" si="178"/>
        <v>0</v>
      </c>
      <c r="AY165" s="51">
        <f t="shared" si="178"/>
        <v>0</v>
      </c>
      <c r="AZ165" s="51">
        <f t="shared" si="178"/>
        <v>1748745.5000000002</v>
      </c>
      <c r="BA165" s="51">
        <f t="shared" si="178"/>
        <v>112620.06000000001</v>
      </c>
      <c r="BB165" s="51">
        <f t="shared" si="178"/>
        <v>112620.06000000001</v>
      </c>
      <c r="BC165" s="51">
        <f t="shared" si="178"/>
        <v>0</v>
      </c>
      <c r="BD165" s="51">
        <f t="shared" si="178"/>
        <v>64156.63</v>
      </c>
      <c r="BE165" s="51">
        <f t="shared" si="178"/>
        <v>59284.67</v>
      </c>
      <c r="BF165" s="51">
        <f t="shared" si="178"/>
        <v>64337.78</v>
      </c>
      <c r="BG165" s="51">
        <f t="shared" si="178"/>
        <v>53082.710000000006</v>
      </c>
      <c r="BH165" s="52">
        <f t="shared" si="178"/>
        <v>56507.79</v>
      </c>
      <c r="BI165" s="51">
        <f t="shared" si="178"/>
        <v>41529.839999999997</v>
      </c>
      <c r="BJ165" s="51">
        <f t="shared" si="178"/>
        <v>0</v>
      </c>
      <c r="BK165" s="72">
        <f t="shared" si="178"/>
        <v>451519.48</v>
      </c>
      <c r="BL165" s="48"/>
      <c r="BM165" s="48"/>
      <c r="BN165" s="48"/>
      <c r="BO165" s="48"/>
      <c r="BP165" s="48"/>
    </row>
    <row r="166" spans="1:68" s="58" customFormat="1" ht="22.5" x14ac:dyDescent="0.2">
      <c r="A166" s="71" t="s">
        <v>575</v>
      </c>
      <c r="B166" s="104" t="s">
        <v>576</v>
      </c>
      <c r="C166" s="35" t="s">
        <v>577</v>
      </c>
      <c r="D166" s="107" t="s">
        <v>578</v>
      </c>
      <c r="E166" s="36">
        <f>'[14]A_Modello CP FINALE'!G165</f>
        <v>0</v>
      </c>
      <c r="F166" s="36">
        <f>'[14]A_Modello CP FINALE'!H165</f>
        <v>0</v>
      </c>
      <c r="G166" s="36">
        <f>'[14]A_Modello CP FINALE'!I165</f>
        <v>0</v>
      </c>
      <c r="H166" s="45"/>
      <c r="I166" s="36">
        <f>'[14]A_Modello CP FINALE'!K165</f>
        <v>0</v>
      </c>
      <c r="J166" s="38">
        <f t="shared" si="145"/>
        <v>0</v>
      </c>
      <c r="K166" s="108"/>
      <c r="L166" s="36">
        <f>'[14]A_Modello CP FINALE'!N165</f>
        <v>0</v>
      </c>
      <c r="M166" s="108"/>
      <c r="N166" s="36">
        <f>'[14]A_Modello CP FINALE'!P165</f>
        <v>0</v>
      </c>
      <c r="O166" s="108"/>
      <c r="P166" s="36">
        <f>'[14]A_Modello CP FINALE'!R165</f>
        <v>0</v>
      </c>
      <c r="Q166" s="108"/>
      <c r="R166" s="40">
        <f t="shared" si="146"/>
        <v>0</v>
      </c>
      <c r="S166" s="108"/>
      <c r="T166" s="41">
        <f t="shared" si="147"/>
        <v>0</v>
      </c>
      <c r="U166" s="36">
        <f>'[14]A_Modello CP FINALE'!W165</f>
        <v>0</v>
      </c>
      <c r="V166" s="41">
        <f t="shared" si="148"/>
        <v>0</v>
      </c>
      <c r="W166" s="42">
        <f t="shared" si="149"/>
        <v>0</v>
      </c>
      <c r="X166" s="36">
        <f>'[14]A_Modello CP FINALE'!Z165</f>
        <v>0</v>
      </c>
      <c r="Y166" s="42">
        <f t="shared" si="150"/>
        <v>0</v>
      </c>
      <c r="Z166" s="108"/>
      <c r="AA166" s="43">
        <f>AM166</f>
        <v>0</v>
      </c>
      <c r="AB166" s="43">
        <f>AZ166</f>
        <v>0</v>
      </c>
      <c r="AC166" s="43">
        <f>BK166</f>
        <v>0</v>
      </c>
      <c r="AD166" s="36">
        <f>'[14]A_Modello CP FINALE'!AF165</f>
        <v>0</v>
      </c>
      <c r="AE166" s="55"/>
      <c r="AF166" s="36">
        <f>'[14]A_Modello CP FINALE'!AH165</f>
        <v>0</v>
      </c>
      <c r="AG166" s="36">
        <f>'[14]A_Modello CP FINALE'!AI165</f>
        <v>0</v>
      </c>
      <c r="AH166" s="36">
        <f>'[14]A_Modello CP FINALE'!AJ165</f>
        <v>0</v>
      </c>
      <c r="AI166" s="36">
        <f>'[14]A_Modello CP FINALE'!AK165</f>
        <v>0</v>
      </c>
      <c r="AJ166" s="36">
        <f>'[14]A_Modello CP FINALE'!AL165</f>
        <v>0</v>
      </c>
      <c r="AK166" s="36">
        <f>'[14]A_Modello CP FINALE'!AM165</f>
        <v>0</v>
      </c>
      <c r="AL166" s="36">
        <f>'[14]A_Modello CP FINALE'!AN165</f>
        <v>0</v>
      </c>
      <c r="AM166" s="43">
        <f>AF166+AG166+AH166+AI166+AJ166+AK166+AL166</f>
        <v>0</v>
      </c>
      <c r="AN166" s="36">
        <f>'[14]A_Modello CP FINALE'!AP165</f>
        <v>0</v>
      </c>
      <c r="AO166" s="36">
        <f>'[14]A_Modello CP FINALE'!AQ165</f>
        <v>0</v>
      </c>
      <c r="AP166" s="36">
        <f>'[14]A_Modello CP FINALE'!AR165</f>
        <v>0</v>
      </c>
      <c r="AQ166" s="36">
        <f>'[14]A_Modello CP FINALE'!AS165</f>
        <v>0</v>
      </c>
      <c r="AR166" s="36">
        <f>'[14]A_Modello CP FINALE'!AT165</f>
        <v>0</v>
      </c>
      <c r="AS166" s="36">
        <f>'[14]A_Modello CP FINALE'!AU165</f>
        <v>0</v>
      </c>
      <c r="AT166" s="36">
        <f>'[14]A_Modello CP FINALE'!AV165</f>
        <v>0</v>
      </c>
      <c r="AU166" s="36">
        <f>'[14]A_Modello CP FINALE'!AW165</f>
        <v>0</v>
      </c>
      <c r="AV166" s="36">
        <f>'[14]A_Modello CP FINALE'!AX165</f>
        <v>0</v>
      </c>
      <c r="AW166" s="36">
        <f>'[14]A_Modello CP FINALE'!AY165</f>
        <v>0</v>
      </c>
      <c r="AX166" s="36">
        <f>'[14]A_Modello CP FINALE'!AZ165</f>
        <v>0</v>
      </c>
      <c r="AY166" s="36">
        <f>'[14]A_Modello CP FINALE'!BA165</f>
        <v>0</v>
      </c>
      <c r="AZ166" s="59">
        <f t="shared" si="144"/>
        <v>0</v>
      </c>
      <c r="BA166" s="69">
        <f t="shared" si="164"/>
        <v>0</v>
      </c>
      <c r="BB166" s="36">
        <f>'[14]A_Modello CP FINALE'!BC165</f>
        <v>0</v>
      </c>
      <c r="BC166" s="36">
        <f>'[14]A_Modello CP FINALE'!BE165</f>
        <v>0</v>
      </c>
      <c r="BD166" s="36">
        <f>'[14]A_Modello CP FINALE'!BF165</f>
        <v>0</v>
      </c>
      <c r="BE166" s="36">
        <f>'[14]A_Modello CP FINALE'!BG165</f>
        <v>0</v>
      </c>
      <c r="BF166" s="36">
        <f>'[14]A_Modello CP FINALE'!BH165</f>
        <v>0</v>
      </c>
      <c r="BG166" s="36">
        <f>'[14]A_Modello CP FINALE'!BI165</f>
        <v>0</v>
      </c>
      <c r="BH166" s="36">
        <f>'[14]A_Modello CP FINALE'!BJ165</f>
        <v>0</v>
      </c>
      <c r="BI166" s="36">
        <f>'[14]A_Modello CP FINALE'!BK165</f>
        <v>0</v>
      </c>
      <c r="BJ166" s="36">
        <f>'[14]A_Modello CP FINALE'!BL165</f>
        <v>0</v>
      </c>
      <c r="BK166" s="70">
        <f t="shared" si="165"/>
        <v>0</v>
      </c>
      <c r="BL166" s="48"/>
      <c r="BM166" s="48"/>
      <c r="BN166" s="48"/>
      <c r="BO166" s="48"/>
      <c r="BP166" s="48"/>
    </row>
    <row r="167" spans="1:68" s="111" customFormat="1" ht="20.100000000000001" customHeight="1" x14ac:dyDescent="0.2">
      <c r="A167" s="71" t="s">
        <v>579</v>
      </c>
      <c r="B167" s="104" t="s">
        <v>580</v>
      </c>
      <c r="C167" s="35"/>
      <c r="D167" s="86" t="s">
        <v>581</v>
      </c>
      <c r="E167" s="75">
        <f>E79+E87+E92+E102+E125+E146+E151+E153+E156+E165+E166</f>
        <v>55987507.609999999</v>
      </c>
      <c r="F167" s="75">
        <f t="shared" ref="F167:J167" si="179">F79+F87+F92+F102+F125+F146+F151+F153+F156+F165+F166</f>
        <v>0</v>
      </c>
      <c r="G167" s="75">
        <f t="shared" si="179"/>
        <v>10988015.08</v>
      </c>
      <c r="H167" s="45"/>
      <c r="I167" s="75">
        <f t="shared" si="179"/>
        <v>10764705.720000001</v>
      </c>
      <c r="J167" s="76">
        <f t="shared" si="179"/>
        <v>77740228.409999996</v>
      </c>
      <c r="K167" s="53"/>
      <c r="L167" s="75">
        <f t="shared" ref="L167:N167" si="180">L79+L87+L92+L102+L125+L146+L151+L153+L156+L165+L166</f>
        <v>137861217.99000001</v>
      </c>
      <c r="M167" s="53"/>
      <c r="N167" s="75">
        <f t="shared" si="180"/>
        <v>82640535.290000007</v>
      </c>
      <c r="O167" s="53"/>
      <c r="P167" s="75">
        <f t="shared" ref="P167:AD167" si="181">P79+P87+P92+P102+P125+P146+P151+P153+P156+P165+P166</f>
        <v>779997130.24000001</v>
      </c>
      <c r="Q167" s="53"/>
      <c r="R167" s="75">
        <f t="shared" si="181"/>
        <v>1078239111.9300001</v>
      </c>
      <c r="S167" s="109"/>
      <c r="T167" s="75">
        <f t="shared" si="181"/>
        <v>77740228.409999996</v>
      </c>
      <c r="U167" s="76">
        <f t="shared" si="181"/>
        <v>46939415.659999989</v>
      </c>
      <c r="V167" s="75">
        <f t="shared" si="181"/>
        <v>124679644.07000002</v>
      </c>
      <c r="W167" s="75">
        <f t="shared" si="181"/>
        <v>137861217.99000001</v>
      </c>
      <c r="X167" s="75">
        <f t="shared" si="181"/>
        <v>35701119.630000003</v>
      </c>
      <c r="Y167" s="75">
        <f t="shared" si="181"/>
        <v>173562337.62</v>
      </c>
      <c r="Z167" s="109"/>
      <c r="AA167" s="76">
        <f t="shared" si="181"/>
        <v>46246580.319999993</v>
      </c>
      <c r="AB167" s="76">
        <f t="shared" si="181"/>
        <v>66194038.609999999</v>
      </c>
      <c r="AC167" s="76">
        <f t="shared" si="181"/>
        <v>12239025.140000002</v>
      </c>
      <c r="AD167" s="75">
        <f t="shared" si="181"/>
        <v>0</v>
      </c>
      <c r="AE167" s="110"/>
      <c r="AF167" s="75">
        <f>AF79+AF87+AF92+AF102+AF125+AF146+AF151+AF153+AF156+AF165+AF166</f>
        <v>8083776.1600000001</v>
      </c>
      <c r="AG167" s="75">
        <f t="shared" ref="AG167:BK167" si="182">AG79+AG87+AG92+AG102+AG125+AG146+AG151+AG153+AG156+AG165+AG166</f>
        <v>34818144.699999996</v>
      </c>
      <c r="AH167" s="75">
        <f t="shared" si="182"/>
        <v>872526.36999999988</v>
      </c>
      <c r="AI167" s="75">
        <f t="shared" si="182"/>
        <v>2462119.2699999996</v>
      </c>
      <c r="AJ167" s="75">
        <f t="shared" si="182"/>
        <v>10013.82</v>
      </c>
      <c r="AK167" s="75">
        <f t="shared" si="182"/>
        <v>0</v>
      </c>
      <c r="AL167" s="75">
        <f t="shared" si="182"/>
        <v>0</v>
      </c>
      <c r="AM167" s="76">
        <f t="shared" si="182"/>
        <v>46246580.319999993</v>
      </c>
      <c r="AN167" s="75">
        <f t="shared" si="182"/>
        <v>1642484.81</v>
      </c>
      <c r="AO167" s="75">
        <f t="shared" si="182"/>
        <v>16624.370000000003</v>
      </c>
      <c r="AP167" s="75">
        <f t="shared" si="182"/>
        <v>0</v>
      </c>
      <c r="AQ167" s="75">
        <f t="shared" si="182"/>
        <v>0</v>
      </c>
      <c r="AR167" s="75">
        <f t="shared" si="182"/>
        <v>18365222.510000002</v>
      </c>
      <c r="AS167" s="75">
        <f t="shared" si="182"/>
        <v>3519714.6</v>
      </c>
      <c r="AT167" s="75">
        <f t="shared" si="182"/>
        <v>25545171.899999999</v>
      </c>
      <c r="AU167" s="75">
        <f t="shared" si="182"/>
        <v>15990163.76</v>
      </c>
      <c r="AV167" s="75">
        <f t="shared" si="182"/>
        <v>256699.93000000002</v>
      </c>
      <c r="AW167" s="75">
        <f t="shared" si="182"/>
        <v>855120.85000000009</v>
      </c>
      <c r="AX167" s="75">
        <f t="shared" si="182"/>
        <v>2835.88</v>
      </c>
      <c r="AY167" s="75">
        <f t="shared" si="182"/>
        <v>0</v>
      </c>
      <c r="AZ167" s="75">
        <f t="shared" si="182"/>
        <v>66194038.609999999</v>
      </c>
      <c r="BA167" s="75">
        <f t="shared" si="182"/>
        <v>4679649.6999999993</v>
      </c>
      <c r="BB167" s="75">
        <f t="shared" si="182"/>
        <v>4679649.6999999993</v>
      </c>
      <c r="BC167" s="75">
        <f t="shared" si="182"/>
        <v>0</v>
      </c>
      <c r="BD167" s="75">
        <f t="shared" si="182"/>
        <v>1497778.9999999995</v>
      </c>
      <c r="BE167" s="75">
        <f t="shared" si="182"/>
        <v>1280153.6700000002</v>
      </c>
      <c r="BF167" s="75">
        <f t="shared" si="182"/>
        <v>1325435.3199999998</v>
      </c>
      <c r="BG167" s="75">
        <f t="shared" si="182"/>
        <v>1163618.1600000001</v>
      </c>
      <c r="BH167" s="76">
        <f t="shared" si="182"/>
        <v>990952.95999999996</v>
      </c>
      <c r="BI167" s="75">
        <f t="shared" si="182"/>
        <v>801717.21000000008</v>
      </c>
      <c r="BJ167" s="75">
        <f t="shared" si="182"/>
        <v>499719.11999999994</v>
      </c>
      <c r="BK167" s="77">
        <f t="shared" si="182"/>
        <v>12239025.140000002</v>
      </c>
      <c r="BL167" s="48"/>
      <c r="BM167" s="48"/>
      <c r="BN167" s="48"/>
      <c r="BO167" s="48"/>
      <c r="BP167" s="48"/>
    </row>
    <row r="168" spans="1:68" s="114" customFormat="1" ht="33.75" x14ac:dyDescent="0.2">
      <c r="A168" s="129" t="s">
        <v>582</v>
      </c>
      <c r="B168" s="100" t="s">
        <v>583</v>
      </c>
      <c r="C168" s="35" t="s">
        <v>584</v>
      </c>
      <c r="D168" s="112" t="s">
        <v>585</v>
      </c>
      <c r="E168" s="36">
        <f>'[14]A_Modello CP FINALE'!G167</f>
        <v>0</v>
      </c>
      <c r="F168" s="36">
        <f>'[14]A_Modello CP FINALE'!H167</f>
        <v>0</v>
      </c>
      <c r="G168" s="36">
        <f>'[14]A_Modello CP FINALE'!I167</f>
        <v>0</v>
      </c>
      <c r="H168" s="45"/>
      <c r="I168" s="36">
        <f>'[14]A_Modello CP FINALE'!K167</f>
        <v>0</v>
      </c>
      <c r="J168" s="38">
        <f t="shared" si="145"/>
        <v>0</v>
      </c>
      <c r="K168" s="87"/>
      <c r="L168" s="36">
        <f>'[14]A_Modello CP FINALE'!N167</f>
        <v>0</v>
      </c>
      <c r="M168" s="87"/>
      <c r="N168" s="36">
        <f>'[14]A_Modello CP FINALE'!P167</f>
        <v>0</v>
      </c>
      <c r="O168" s="87"/>
      <c r="P168" s="36">
        <f>'[14]A_Modello CP FINALE'!R167</f>
        <v>0</v>
      </c>
      <c r="Q168" s="87"/>
      <c r="R168" s="40">
        <f t="shared" si="146"/>
        <v>0</v>
      </c>
      <c r="S168" s="87"/>
      <c r="T168" s="41">
        <f t="shared" si="147"/>
        <v>0</v>
      </c>
      <c r="U168" s="36">
        <f>'[14]A_Modello CP FINALE'!W167</f>
        <v>0</v>
      </c>
      <c r="V168" s="41">
        <f t="shared" si="148"/>
        <v>0</v>
      </c>
      <c r="W168" s="42">
        <f t="shared" si="149"/>
        <v>0</v>
      </c>
      <c r="X168" s="36">
        <f>'[14]A_Modello CP FINALE'!Z167</f>
        <v>0</v>
      </c>
      <c r="Y168" s="42">
        <f t="shared" si="150"/>
        <v>0</v>
      </c>
      <c r="Z168" s="87"/>
      <c r="AA168" s="43">
        <f>AM168</f>
        <v>0</v>
      </c>
      <c r="AB168" s="43">
        <f>AZ168</f>
        <v>0</v>
      </c>
      <c r="AC168" s="43">
        <f>BK168</f>
        <v>0</v>
      </c>
      <c r="AD168" s="36">
        <f>'[14]A_Modello CP FINALE'!AF167</f>
        <v>0</v>
      </c>
      <c r="AE168" s="113"/>
      <c r="AF168" s="36">
        <f>'[14]A_Modello CP FINALE'!AH167</f>
        <v>0</v>
      </c>
      <c r="AG168" s="36">
        <f>'[14]A_Modello CP FINALE'!AI167</f>
        <v>0</v>
      </c>
      <c r="AH168" s="36">
        <f>'[14]A_Modello CP FINALE'!AJ167</f>
        <v>0</v>
      </c>
      <c r="AI168" s="36">
        <f>'[14]A_Modello CP FINALE'!AK167</f>
        <v>0</v>
      </c>
      <c r="AJ168" s="36">
        <f>'[14]A_Modello CP FINALE'!AL167</f>
        <v>0</v>
      </c>
      <c r="AK168" s="36">
        <f>'[14]A_Modello CP FINALE'!AM167</f>
        <v>0</v>
      </c>
      <c r="AL168" s="36">
        <f>'[14]A_Modello CP FINALE'!AN167</f>
        <v>0</v>
      </c>
      <c r="AM168" s="43">
        <f>AF168+AG168+AH168+AI168+AJ168+AK168+AL168</f>
        <v>0</v>
      </c>
      <c r="AN168" s="36">
        <f>'[14]A_Modello CP FINALE'!AP167</f>
        <v>0</v>
      </c>
      <c r="AO168" s="36">
        <f>'[14]A_Modello CP FINALE'!AQ167</f>
        <v>0</v>
      </c>
      <c r="AP168" s="36">
        <f>'[14]A_Modello CP FINALE'!AR167</f>
        <v>0</v>
      </c>
      <c r="AQ168" s="36">
        <f>'[14]A_Modello CP FINALE'!AS167</f>
        <v>0</v>
      </c>
      <c r="AR168" s="36">
        <f>'[14]A_Modello CP FINALE'!AT167</f>
        <v>0</v>
      </c>
      <c r="AS168" s="36">
        <f>'[14]A_Modello CP FINALE'!AU167</f>
        <v>0</v>
      </c>
      <c r="AT168" s="36">
        <f>'[14]A_Modello CP FINALE'!AV167</f>
        <v>0</v>
      </c>
      <c r="AU168" s="36">
        <f>'[14]A_Modello CP FINALE'!AW167</f>
        <v>0</v>
      </c>
      <c r="AV168" s="36">
        <f>'[14]A_Modello CP FINALE'!AX167</f>
        <v>0</v>
      </c>
      <c r="AW168" s="36">
        <f>'[14]A_Modello CP FINALE'!AY167</f>
        <v>0</v>
      </c>
      <c r="AX168" s="36">
        <f>'[14]A_Modello CP FINALE'!AZ167</f>
        <v>0</v>
      </c>
      <c r="AY168" s="36">
        <f>'[14]A_Modello CP FINALE'!BA167</f>
        <v>0</v>
      </c>
      <c r="AZ168" s="59">
        <f t="shared" si="144"/>
        <v>0</v>
      </c>
      <c r="BA168" s="69">
        <f t="shared" si="164"/>
        <v>0</v>
      </c>
      <c r="BB168" s="36">
        <f>'[14]A_Modello CP FINALE'!BC167</f>
        <v>0</v>
      </c>
      <c r="BC168" s="36">
        <f>'[14]A_Modello CP FINALE'!BE167</f>
        <v>0</v>
      </c>
      <c r="BD168" s="36">
        <f>'[14]A_Modello CP FINALE'!BF167</f>
        <v>0</v>
      </c>
      <c r="BE168" s="36">
        <f>'[14]A_Modello CP FINALE'!BG167</f>
        <v>0</v>
      </c>
      <c r="BF168" s="36">
        <f>'[14]A_Modello CP FINALE'!BH167</f>
        <v>0</v>
      </c>
      <c r="BG168" s="36">
        <f>'[14]A_Modello CP FINALE'!BI167</f>
        <v>0</v>
      </c>
      <c r="BH168" s="36">
        <f>'[14]A_Modello CP FINALE'!BJ167</f>
        <v>0</v>
      </c>
      <c r="BI168" s="36">
        <f>'[14]A_Modello CP FINALE'!BK167</f>
        <v>0</v>
      </c>
      <c r="BJ168" s="36">
        <f>'[14]A_Modello CP FINALE'!BL167</f>
        <v>0</v>
      </c>
      <c r="BK168" s="70">
        <f t="shared" si="165"/>
        <v>0</v>
      </c>
      <c r="BL168" s="48"/>
      <c r="BM168" s="48"/>
      <c r="BN168" s="48"/>
      <c r="BO168" s="48"/>
      <c r="BP168" s="48"/>
    </row>
    <row r="169" spans="1:68" s="114" customFormat="1" ht="33.75" x14ac:dyDescent="0.2">
      <c r="A169" s="130"/>
      <c r="B169" s="100" t="s">
        <v>586</v>
      </c>
      <c r="C169" s="35" t="s">
        <v>584</v>
      </c>
      <c r="D169" s="112" t="s">
        <v>587</v>
      </c>
      <c r="E169" s="36">
        <f>'[14]A_Modello CP FINALE'!G168</f>
        <v>0</v>
      </c>
      <c r="F169" s="36">
        <f>'[14]A_Modello CP FINALE'!H168</f>
        <v>0</v>
      </c>
      <c r="G169" s="36">
        <f>'[14]A_Modello CP FINALE'!I168</f>
        <v>0</v>
      </c>
      <c r="H169" s="45"/>
      <c r="I169" s="36">
        <f>'[14]A_Modello CP FINALE'!K168</f>
        <v>0</v>
      </c>
      <c r="J169" s="38">
        <f t="shared" si="145"/>
        <v>0</v>
      </c>
      <c r="K169" s="87"/>
      <c r="L169" s="36">
        <f>'[14]A_Modello CP FINALE'!N168</f>
        <v>0</v>
      </c>
      <c r="M169" s="87"/>
      <c r="N169" s="36">
        <f>'[14]A_Modello CP FINALE'!P168</f>
        <v>0</v>
      </c>
      <c r="O169" s="87"/>
      <c r="P169" s="36">
        <f>'[14]A_Modello CP FINALE'!R168</f>
        <v>0</v>
      </c>
      <c r="Q169" s="87"/>
      <c r="R169" s="40">
        <f t="shared" si="146"/>
        <v>0</v>
      </c>
      <c r="S169" s="87"/>
      <c r="T169" s="41">
        <f t="shared" si="147"/>
        <v>0</v>
      </c>
      <c r="U169" s="36">
        <f>'[14]A_Modello CP FINALE'!W168</f>
        <v>0</v>
      </c>
      <c r="V169" s="41">
        <f t="shared" si="148"/>
        <v>0</v>
      </c>
      <c r="W169" s="42">
        <f t="shared" si="149"/>
        <v>0</v>
      </c>
      <c r="X169" s="36">
        <f>'[14]A_Modello CP FINALE'!Z168</f>
        <v>0</v>
      </c>
      <c r="Y169" s="42">
        <f t="shared" si="150"/>
        <v>0</v>
      </c>
      <c r="Z169" s="87"/>
      <c r="AA169" s="43">
        <f>AM169</f>
        <v>0</v>
      </c>
      <c r="AB169" s="43">
        <f>AZ169</f>
        <v>0</v>
      </c>
      <c r="AC169" s="43">
        <f>BK169</f>
        <v>0</v>
      </c>
      <c r="AD169" s="36">
        <f>'[14]A_Modello CP FINALE'!AF168</f>
        <v>0</v>
      </c>
      <c r="AE169" s="113"/>
      <c r="AF169" s="36">
        <f>'[14]A_Modello CP FINALE'!AH168</f>
        <v>0</v>
      </c>
      <c r="AG169" s="36">
        <f>'[14]A_Modello CP FINALE'!AI168</f>
        <v>0</v>
      </c>
      <c r="AH169" s="36">
        <f>'[14]A_Modello CP FINALE'!AJ168</f>
        <v>0</v>
      </c>
      <c r="AI169" s="36">
        <f>'[14]A_Modello CP FINALE'!AK168</f>
        <v>0</v>
      </c>
      <c r="AJ169" s="36">
        <f>'[14]A_Modello CP FINALE'!AL168</f>
        <v>0</v>
      </c>
      <c r="AK169" s="36">
        <f>'[14]A_Modello CP FINALE'!AM168</f>
        <v>0</v>
      </c>
      <c r="AL169" s="36">
        <f>'[14]A_Modello CP FINALE'!AN168</f>
        <v>0</v>
      </c>
      <c r="AM169" s="43">
        <f>AF169+AG169+AH169+AI169+AJ169+AK169+AL169</f>
        <v>0</v>
      </c>
      <c r="AN169" s="36">
        <f>'[14]A_Modello CP FINALE'!AP168</f>
        <v>0</v>
      </c>
      <c r="AO169" s="36">
        <f>'[14]A_Modello CP FINALE'!AQ168</f>
        <v>0</v>
      </c>
      <c r="AP169" s="36">
        <f>'[14]A_Modello CP FINALE'!AR168</f>
        <v>0</v>
      </c>
      <c r="AQ169" s="36">
        <f>'[14]A_Modello CP FINALE'!AS168</f>
        <v>0</v>
      </c>
      <c r="AR169" s="36">
        <f>'[14]A_Modello CP FINALE'!AT168</f>
        <v>0</v>
      </c>
      <c r="AS169" s="36">
        <f>'[14]A_Modello CP FINALE'!AU168</f>
        <v>0</v>
      </c>
      <c r="AT169" s="36">
        <f>'[14]A_Modello CP FINALE'!AV168</f>
        <v>0</v>
      </c>
      <c r="AU169" s="36">
        <f>'[14]A_Modello CP FINALE'!AW168</f>
        <v>0</v>
      </c>
      <c r="AV169" s="36">
        <f>'[14]A_Modello CP FINALE'!AX168</f>
        <v>0</v>
      </c>
      <c r="AW169" s="36">
        <f>'[14]A_Modello CP FINALE'!AY168</f>
        <v>0</v>
      </c>
      <c r="AX169" s="36">
        <f>'[14]A_Modello CP FINALE'!AZ168</f>
        <v>0</v>
      </c>
      <c r="AY169" s="36">
        <f>'[14]A_Modello CP FINALE'!BA168</f>
        <v>0</v>
      </c>
      <c r="AZ169" s="59">
        <f t="shared" si="144"/>
        <v>0</v>
      </c>
      <c r="BA169" s="69">
        <f t="shared" si="164"/>
        <v>0</v>
      </c>
      <c r="BB169" s="36">
        <f>'[14]A_Modello CP FINALE'!BC168</f>
        <v>0</v>
      </c>
      <c r="BC169" s="36">
        <f>'[14]A_Modello CP FINALE'!BE168</f>
        <v>0</v>
      </c>
      <c r="BD169" s="36">
        <f>'[14]A_Modello CP FINALE'!BF168</f>
        <v>0</v>
      </c>
      <c r="BE169" s="36">
        <f>'[14]A_Modello CP FINALE'!BG168</f>
        <v>0</v>
      </c>
      <c r="BF169" s="36">
        <f>'[14]A_Modello CP FINALE'!BH168</f>
        <v>0</v>
      </c>
      <c r="BG169" s="36">
        <f>'[14]A_Modello CP FINALE'!BI168</f>
        <v>0</v>
      </c>
      <c r="BH169" s="36">
        <f>'[14]A_Modello CP FINALE'!BJ168</f>
        <v>0</v>
      </c>
      <c r="BI169" s="36">
        <f>'[14]A_Modello CP FINALE'!BK168</f>
        <v>0</v>
      </c>
      <c r="BJ169" s="36">
        <f>'[14]A_Modello CP FINALE'!BL168</f>
        <v>0</v>
      </c>
      <c r="BK169" s="70">
        <f t="shared" si="165"/>
        <v>0</v>
      </c>
      <c r="BL169" s="48"/>
      <c r="BM169" s="48"/>
      <c r="BN169" s="48"/>
      <c r="BO169" s="48"/>
      <c r="BP169" s="48"/>
    </row>
    <row r="170" spans="1:68" s="114" customFormat="1" ht="15.6" customHeight="1" x14ac:dyDescent="0.2">
      <c r="A170" s="131"/>
      <c r="B170" s="104" t="s">
        <v>588</v>
      </c>
      <c r="C170" s="35"/>
      <c r="D170" s="86" t="s">
        <v>589</v>
      </c>
      <c r="E170" s="51">
        <f>SUM(E168:E169)</f>
        <v>0</v>
      </c>
      <c r="F170" s="51">
        <f t="shared" ref="F170:H170" si="183">SUM(F168:F169)</f>
        <v>0</v>
      </c>
      <c r="G170" s="51">
        <f t="shared" si="183"/>
        <v>0</v>
      </c>
      <c r="H170" s="51">
        <f t="shared" si="183"/>
        <v>0</v>
      </c>
      <c r="I170" s="51">
        <f>SUM(I168:I169)</f>
        <v>0</v>
      </c>
      <c r="J170" s="52">
        <f>SUM(J168:J169)</f>
        <v>0</v>
      </c>
      <c r="K170" s="115"/>
      <c r="L170" s="51">
        <f>SUM(L168:L169)</f>
        <v>0</v>
      </c>
      <c r="M170" s="115"/>
      <c r="N170" s="51">
        <f>SUM(N168:N169)</f>
        <v>0</v>
      </c>
      <c r="O170" s="115"/>
      <c r="P170" s="51">
        <f>SUM(P168:P169)</f>
        <v>0</v>
      </c>
      <c r="Q170" s="115"/>
      <c r="R170" s="51">
        <f>SUM(R168:R169)</f>
        <v>0</v>
      </c>
      <c r="S170" s="115"/>
      <c r="T170" s="51">
        <f t="shared" ref="T170:Y170" si="184">SUM(T168:T169)</f>
        <v>0</v>
      </c>
      <c r="U170" s="51">
        <f t="shared" si="184"/>
        <v>0</v>
      </c>
      <c r="V170" s="51">
        <f t="shared" si="184"/>
        <v>0</v>
      </c>
      <c r="W170" s="51">
        <f t="shared" si="184"/>
        <v>0</v>
      </c>
      <c r="X170" s="51">
        <f t="shared" si="184"/>
        <v>0</v>
      </c>
      <c r="Y170" s="51">
        <f t="shared" si="184"/>
        <v>0</v>
      </c>
      <c r="Z170" s="115"/>
      <c r="AA170" s="52">
        <f t="shared" ref="AA170:AC170" si="185">SUM(AA168:AA169)</f>
        <v>0</v>
      </c>
      <c r="AB170" s="52">
        <f t="shared" si="185"/>
        <v>0</v>
      </c>
      <c r="AC170" s="52">
        <f t="shared" si="185"/>
        <v>0</v>
      </c>
      <c r="AD170" s="52">
        <f>SUM(AD168:AD169)</f>
        <v>0</v>
      </c>
      <c r="AE170" s="116"/>
      <c r="AF170" s="51">
        <f t="shared" ref="AF170:BK170" si="186">SUM(AF168:AF169)</f>
        <v>0</v>
      </c>
      <c r="AG170" s="51">
        <f t="shared" si="186"/>
        <v>0</v>
      </c>
      <c r="AH170" s="51">
        <f t="shared" si="186"/>
        <v>0</v>
      </c>
      <c r="AI170" s="51">
        <f t="shared" si="186"/>
        <v>0</v>
      </c>
      <c r="AJ170" s="51">
        <f t="shared" si="186"/>
        <v>0</v>
      </c>
      <c r="AK170" s="51">
        <f t="shared" si="186"/>
        <v>0</v>
      </c>
      <c r="AL170" s="51">
        <f t="shared" si="186"/>
        <v>0</v>
      </c>
      <c r="AM170" s="52">
        <f t="shared" si="186"/>
        <v>0</v>
      </c>
      <c r="AN170" s="51">
        <f t="shared" si="186"/>
        <v>0</v>
      </c>
      <c r="AO170" s="51">
        <f t="shared" si="186"/>
        <v>0</v>
      </c>
      <c r="AP170" s="51">
        <f t="shared" si="186"/>
        <v>0</v>
      </c>
      <c r="AQ170" s="51">
        <f t="shared" si="186"/>
        <v>0</v>
      </c>
      <c r="AR170" s="51">
        <f t="shared" si="186"/>
        <v>0</v>
      </c>
      <c r="AS170" s="51">
        <f t="shared" si="186"/>
        <v>0</v>
      </c>
      <c r="AT170" s="51">
        <f t="shared" si="186"/>
        <v>0</v>
      </c>
      <c r="AU170" s="51">
        <f t="shared" si="186"/>
        <v>0</v>
      </c>
      <c r="AV170" s="51">
        <f t="shared" si="186"/>
        <v>0</v>
      </c>
      <c r="AW170" s="51">
        <f t="shared" si="186"/>
        <v>0</v>
      </c>
      <c r="AX170" s="51">
        <f t="shared" si="186"/>
        <v>0</v>
      </c>
      <c r="AY170" s="51">
        <f t="shared" si="186"/>
        <v>0</v>
      </c>
      <c r="AZ170" s="51">
        <f t="shared" si="186"/>
        <v>0</v>
      </c>
      <c r="BA170" s="51">
        <f t="shared" si="186"/>
        <v>0</v>
      </c>
      <c r="BB170" s="51">
        <f t="shared" si="186"/>
        <v>0</v>
      </c>
      <c r="BC170" s="51">
        <f t="shared" si="186"/>
        <v>0</v>
      </c>
      <c r="BD170" s="51">
        <f t="shared" si="186"/>
        <v>0</v>
      </c>
      <c r="BE170" s="51">
        <f t="shared" si="186"/>
        <v>0</v>
      </c>
      <c r="BF170" s="51">
        <f t="shared" si="186"/>
        <v>0</v>
      </c>
      <c r="BG170" s="51">
        <f t="shared" si="186"/>
        <v>0</v>
      </c>
      <c r="BH170" s="52">
        <f t="shared" si="186"/>
        <v>0</v>
      </c>
      <c r="BI170" s="51">
        <f t="shared" si="186"/>
        <v>0</v>
      </c>
      <c r="BJ170" s="51">
        <f t="shared" si="186"/>
        <v>0</v>
      </c>
      <c r="BK170" s="72">
        <f t="shared" si="186"/>
        <v>0</v>
      </c>
      <c r="BL170" s="48"/>
      <c r="BM170" s="48"/>
      <c r="BN170" s="48"/>
      <c r="BO170" s="48"/>
      <c r="BP170" s="48"/>
    </row>
    <row r="171" spans="1:68" s="111" customFormat="1" ht="15.6" customHeight="1" x14ac:dyDescent="0.2">
      <c r="A171" s="71" t="s">
        <v>590</v>
      </c>
      <c r="B171" s="104" t="s">
        <v>591</v>
      </c>
      <c r="C171" s="35"/>
      <c r="D171" s="86" t="s">
        <v>592</v>
      </c>
      <c r="E171" s="75">
        <f>E167+E170</f>
        <v>55987507.609999999</v>
      </c>
      <c r="F171" s="75">
        <f t="shared" ref="F171:H171" si="187">F167+F170</f>
        <v>0</v>
      </c>
      <c r="G171" s="75">
        <f t="shared" si="187"/>
        <v>10988015.08</v>
      </c>
      <c r="H171" s="75">
        <f t="shared" si="187"/>
        <v>0</v>
      </c>
      <c r="I171" s="75">
        <f>I167+I170</f>
        <v>10764705.720000001</v>
      </c>
      <c r="J171" s="76">
        <f>J167+J170</f>
        <v>77740228.409999996</v>
      </c>
      <c r="K171" s="109"/>
      <c r="L171" s="75">
        <f>L167+L170</f>
        <v>137861217.99000001</v>
      </c>
      <c r="M171" s="109"/>
      <c r="N171" s="75">
        <f>N167+N170</f>
        <v>82640535.290000007</v>
      </c>
      <c r="O171" s="109"/>
      <c r="P171" s="75">
        <f>P167+P170</f>
        <v>779997130.24000001</v>
      </c>
      <c r="Q171" s="109"/>
      <c r="R171" s="75">
        <f>R167+R170</f>
        <v>1078239111.9300001</v>
      </c>
      <c r="S171" s="109"/>
      <c r="T171" s="75">
        <f t="shared" ref="T171:Y171" si="188">T167+T170</f>
        <v>77740228.409999996</v>
      </c>
      <c r="U171" s="75">
        <f t="shared" si="188"/>
        <v>46939415.659999989</v>
      </c>
      <c r="V171" s="75">
        <f t="shared" si="188"/>
        <v>124679644.07000002</v>
      </c>
      <c r="W171" s="75">
        <f t="shared" si="188"/>
        <v>137861217.99000001</v>
      </c>
      <c r="X171" s="75">
        <f t="shared" si="188"/>
        <v>35701119.630000003</v>
      </c>
      <c r="Y171" s="75">
        <f t="shared" si="188"/>
        <v>173562337.62</v>
      </c>
      <c r="Z171" s="109"/>
      <c r="AA171" s="76">
        <f t="shared" ref="AA171:AC171" si="189">AA167+AA170</f>
        <v>46246580.319999993</v>
      </c>
      <c r="AB171" s="76">
        <f t="shared" si="189"/>
        <v>66194038.609999999</v>
      </c>
      <c r="AC171" s="76">
        <f t="shared" si="189"/>
        <v>12239025.140000002</v>
      </c>
      <c r="AD171" s="76">
        <f>AD167+AD170</f>
        <v>0</v>
      </c>
      <c r="AE171" s="110"/>
      <c r="AF171" s="75">
        <f t="shared" ref="AF171:BK171" si="190">AF167+AF170</f>
        <v>8083776.1600000001</v>
      </c>
      <c r="AG171" s="75">
        <f t="shared" si="190"/>
        <v>34818144.699999996</v>
      </c>
      <c r="AH171" s="75">
        <f t="shared" si="190"/>
        <v>872526.36999999988</v>
      </c>
      <c r="AI171" s="75">
        <f t="shared" si="190"/>
        <v>2462119.2699999996</v>
      </c>
      <c r="AJ171" s="75">
        <f t="shared" si="190"/>
        <v>10013.82</v>
      </c>
      <c r="AK171" s="75">
        <f t="shared" si="190"/>
        <v>0</v>
      </c>
      <c r="AL171" s="75">
        <f t="shared" si="190"/>
        <v>0</v>
      </c>
      <c r="AM171" s="76">
        <f t="shared" si="190"/>
        <v>46246580.319999993</v>
      </c>
      <c r="AN171" s="75">
        <f t="shared" si="190"/>
        <v>1642484.81</v>
      </c>
      <c r="AO171" s="75">
        <f t="shared" si="190"/>
        <v>16624.370000000003</v>
      </c>
      <c r="AP171" s="75">
        <f t="shared" si="190"/>
        <v>0</v>
      </c>
      <c r="AQ171" s="75">
        <f t="shared" si="190"/>
        <v>0</v>
      </c>
      <c r="AR171" s="75">
        <f t="shared" si="190"/>
        <v>18365222.510000002</v>
      </c>
      <c r="AS171" s="75">
        <f t="shared" si="190"/>
        <v>3519714.6</v>
      </c>
      <c r="AT171" s="75">
        <f t="shared" si="190"/>
        <v>25545171.899999999</v>
      </c>
      <c r="AU171" s="75">
        <f t="shared" si="190"/>
        <v>15990163.76</v>
      </c>
      <c r="AV171" s="75">
        <f t="shared" si="190"/>
        <v>256699.93000000002</v>
      </c>
      <c r="AW171" s="75">
        <f t="shared" si="190"/>
        <v>855120.85000000009</v>
      </c>
      <c r="AX171" s="75">
        <f t="shared" si="190"/>
        <v>2835.88</v>
      </c>
      <c r="AY171" s="75">
        <f t="shared" si="190"/>
        <v>0</v>
      </c>
      <c r="AZ171" s="75">
        <f t="shared" si="190"/>
        <v>66194038.609999999</v>
      </c>
      <c r="BA171" s="75">
        <f t="shared" si="190"/>
        <v>4679649.6999999993</v>
      </c>
      <c r="BB171" s="75">
        <f t="shared" si="190"/>
        <v>4679649.6999999993</v>
      </c>
      <c r="BC171" s="75">
        <f t="shared" si="190"/>
        <v>0</v>
      </c>
      <c r="BD171" s="75">
        <f t="shared" si="190"/>
        <v>1497778.9999999995</v>
      </c>
      <c r="BE171" s="75">
        <f t="shared" si="190"/>
        <v>1280153.6700000002</v>
      </c>
      <c r="BF171" s="75">
        <f t="shared" si="190"/>
        <v>1325435.3199999998</v>
      </c>
      <c r="BG171" s="75">
        <f t="shared" si="190"/>
        <v>1163618.1600000001</v>
      </c>
      <c r="BH171" s="76">
        <f t="shared" si="190"/>
        <v>990952.95999999996</v>
      </c>
      <c r="BI171" s="75">
        <f t="shared" si="190"/>
        <v>801717.21000000008</v>
      </c>
      <c r="BJ171" s="75">
        <f t="shared" si="190"/>
        <v>499719.11999999994</v>
      </c>
      <c r="BK171" s="77">
        <f t="shared" si="190"/>
        <v>12239025.140000002</v>
      </c>
      <c r="BL171" s="48"/>
      <c r="BM171" s="48"/>
      <c r="BN171" s="48"/>
      <c r="BO171" s="48"/>
      <c r="BP171" s="48"/>
    </row>
    <row r="172" spans="1:68" ht="22.5" x14ac:dyDescent="0.2">
      <c r="A172" s="117" t="s">
        <v>593</v>
      </c>
      <c r="B172" s="49" t="s">
        <v>594</v>
      </c>
      <c r="C172" s="35"/>
      <c r="D172" s="50" t="s">
        <v>595</v>
      </c>
      <c r="E172" s="118">
        <f>E69-E171</f>
        <v>-8187035.8300000057</v>
      </c>
      <c r="F172" s="118">
        <f t="shared" ref="F172:H172" si="191">F69-F171</f>
        <v>0</v>
      </c>
      <c r="G172" s="118">
        <f t="shared" si="191"/>
        <v>-7811330.96</v>
      </c>
      <c r="H172" s="118">
        <f t="shared" si="191"/>
        <v>0</v>
      </c>
      <c r="I172" s="118">
        <f>I69-I171</f>
        <v>-11601118.66</v>
      </c>
      <c r="J172" s="119">
        <f>J69-J171</f>
        <v>-27599485.450000003</v>
      </c>
      <c r="K172" s="53"/>
      <c r="L172" s="118">
        <f>L69-L171</f>
        <v>-19367863.440000013</v>
      </c>
      <c r="M172" s="53"/>
      <c r="N172" s="118">
        <f>N69-N171</f>
        <v>-20717839.670000009</v>
      </c>
      <c r="O172" s="53"/>
      <c r="P172" s="118">
        <f>P69-P171</f>
        <v>67685188.560000062</v>
      </c>
      <c r="Q172" s="53"/>
      <c r="R172" s="118">
        <f>R69-R171</f>
        <v>0</v>
      </c>
      <c r="S172" s="120"/>
      <c r="T172" s="118">
        <f t="shared" ref="T172:Y172" si="192">T69-T171</f>
        <v>-27599485.450000003</v>
      </c>
      <c r="U172" s="118">
        <f t="shared" si="192"/>
        <v>-11767630.539999992</v>
      </c>
      <c r="V172" s="118">
        <f t="shared" si="192"/>
        <v>-39367115.990000024</v>
      </c>
      <c r="W172" s="118">
        <f t="shared" si="192"/>
        <v>-19367863.440000013</v>
      </c>
      <c r="X172" s="118">
        <f t="shared" si="192"/>
        <v>-8950209.1300000027</v>
      </c>
      <c r="Y172" s="118">
        <f t="shared" si="192"/>
        <v>-28318072.569999993</v>
      </c>
      <c r="Z172" s="121"/>
      <c r="AA172" s="119">
        <f t="shared" ref="AA172:AD172" si="193">AA69-AA171</f>
        <v>3842497.0200000033</v>
      </c>
      <c r="AB172" s="119">
        <f t="shared" si="193"/>
        <v>-32284631.659999996</v>
      </c>
      <c r="AC172" s="119">
        <f t="shared" si="193"/>
        <v>-10924981.350000001</v>
      </c>
      <c r="AD172" s="119">
        <f t="shared" si="193"/>
        <v>0</v>
      </c>
      <c r="AE172" s="122"/>
      <c r="AF172" s="118">
        <f t="shared" ref="AF172:BK172" si="194">AF69-AF171</f>
        <v>10881725</v>
      </c>
      <c r="AG172" s="118">
        <f t="shared" si="194"/>
        <v>-9192960.4999999963</v>
      </c>
      <c r="AH172" s="118">
        <f t="shared" si="194"/>
        <v>3531467.4700000007</v>
      </c>
      <c r="AI172" s="118">
        <f t="shared" si="194"/>
        <v>-1483058.3299999996</v>
      </c>
      <c r="AJ172" s="118">
        <f t="shared" si="194"/>
        <v>105323.38</v>
      </c>
      <c r="AK172" s="118">
        <f t="shared" si="194"/>
        <v>0</v>
      </c>
      <c r="AL172" s="118">
        <f t="shared" si="194"/>
        <v>0</v>
      </c>
      <c r="AM172" s="119">
        <f t="shared" si="194"/>
        <v>3842497.0200000033</v>
      </c>
      <c r="AN172" s="118">
        <f t="shared" si="194"/>
        <v>3876130.899999999</v>
      </c>
      <c r="AO172" s="118">
        <f t="shared" si="194"/>
        <v>100065.81999999998</v>
      </c>
      <c r="AP172" s="118">
        <f t="shared" si="194"/>
        <v>0</v>
      </c>
      <c r="AQ172" s="118">
        <f t="shared" si="194"/>
        <v>0</v>
      </c>
      <c r="AR172" s="118">
        <f t="shared" si="194"/>
        <v>-7287844.370000001</v>
      </c>
      <c r="AS172" s="118">
        <f t="shared" si="194"/>
        <v>-1931929.4100000001</v>
      </c>
      <c r="AT172" s="118">
        <f t="shared" si="194"/>
        <v>-17256005.359999999</v>
      </c>
      <c r="AU172" s="118">
        <f t="shared" si="194"/>
        <v>-11266905.370000001</v>
      </c>
      <c r="AV172" s="118">
        <f t="shared" si="194"/>
        <v>910025.22999999986</v>
      </c>
      <c r="AW172" s="118">
        <f t="shared" si="194"/>
        <v>554031.29999999981</v>
      </c>
      <c r="AX172" s="118">
        <f t="shared" si="194"/>
        <v>17799.599999999999</v>
      </c>
      <c r="AY172" s="118">
        <f t="shared" si="194"/>
        <v>0</v>
      </c>
      <c r="AZ172" s="118">
        <f t="shared" si="194"/>
        <v>-32284631.659999996</v>
      </c>
      <c r="BA172" s="118">
        <f t="shared" si="194"/>
        <v>-4190524.209999999</v>
      </c>
      <c r="BB172" s="118">
        <f t="shared" si="194"/>
        <v>-4190524.209999999</v>
      </c>
      <c r="BC172" s="118">
        <f t="shared" si="194"/>
        <v>0</v>
      </c>
      <c r="BD172" s="118">
        <f t="shared" si="194"/>
        <v>-1360178.5999999996</v>
      </c>
      <c r="BE172" s="118">
        <f t="shared" si="194"/>
        <v>-1154603.55</v>
      </c>
      <c r="BF172" s="118">
        <f t="shared" si="194"/>
        <v>-1181798.0299999998</v>
      </c>
      <c r="BG172" s="118">
        <f t="shared" si="194"/>
        <v>-1051379.6100000001</v>
      </c>
      <c r="BH172" s="119">
        <f t="shared" si="194"/>
        <v>-863967.86</v>
      </c>
      <c r="BI172" s="118">
        <f t="shared" si="194"/>
        <v>-692704.3600000001</v>
      </c>
      <c r="BJ172" s="118">
        <f t="shared" si="194"/>
        <v>-429825.12999999995</v>
      </c>
      <c r="BK172" s="123">
        <f t="shared" si="194"/>
        <v>-10924981.350000001</v>
      </c>
      <c r="BL172" s="48"/>
      <c r="BM172" s="48"/>
      <c r="BN172" s="48"/>
      <c r="BO172" s="48"/>
      <c r="BP172" s="48"/>
    </row>
    <row r="173" spans="1:68" x14ac:dyDescent="0.2">
      <c r="BM173" s="48"/>
      <c r="BN173" s="48"/>
      <c r="BO173" s="48"/>
      <c r="BP173" s="48"/>
    </row>
    <row r="174" spans="1:68" x14ac:dyDescent="0.2">
      <c r="J174" s="48"/>
      <c r="BH174" s="48"/>
      <c r="BM174" s="48"/>
      <c r="BN174" s="48"/>
      <c r="BO174" s="48"/>
      <c r="BP174" s="48"/>
    </row>
  </sheetData>
  <sheetProtection algorithmName="SHA-512" hashValue="MGpQ2zGARgcBDh5/RgeO9nyH3fLYVfKCxSj7H6djtOaFIkmsTGEs4h4B+JP/dWVN4CaKArmPTo1dd/0ztFnaqA==" saltValue="ZcAgbV73J9ne7dzQrU2zkw==" spinCount="100000" sheet="1" objects="1" scenarios="1"/>
  <mergeCells count="92">
    <mergeCell ref="A3:A7"/>
    <mergeCell ref="B3:B7"/>
    <mergeCell ref="C3:C7"/>
    <mergeCell ref="D3:D7"/>
    <mergeCell ref="E3:P3"/>
    <mergeCell ref="E5:F5"/>
    <mergeCell ref="G5:G6"/>
    <mergeCell ref="H5:H6"/>
    <mergeCell ref="I5:I6"/>
    <mergeCell ref="T3:Y3"/>
    <mergeCell ref="AA3:AD3"/>
    <mergeCell ref="AF3:BK3"/>
    <mergeCell ref="E4:J4"/>
    <mergeCell ref="L4:L6"/>
    <mergeCell ref="N4:N6"/>
    <mergeCell ref="P4:P6"/>
    <mergeCell ref="T4:V4"/>
    <mergeCell ref="W4:Y4"/>
    <mergeCell ref="AA4:AA6"/>
    <mergeCell ref="R3:R6"/>
    <mergeCell ref="BA4:BK4"/>
    <mergeCell ref="AK5:AK6"/>
    <mergeCell ref="AL5:AL6"/>
    <mergeCell ref="AM5:AM6"/>
    <mergeCell ref="AN5:AN6"/>
    <mergeCell ref="AB4:AB6"/>
    <mergeCell ref="AC4:AC6"/>
    <mergeCell ref="AD4:AD6"/>
    <mergeCell ref="AF4:AM4"/>
    <mergeCell ref="AN4:AZ4"/>
    <mergeCell ref="T5:T6"/>
    <mergeCell ref="U5:U6"/>
    <mergeCell ref="V5:V6"/>
    <mergeCell ref="W5:W6"/>
    <mergeCell ref="X5:X6"/>
    <mergeCell ref="BK5:BK6"/>
    <mergeCell ref="A8:D8"/>
    <mergeCell ref="BA5:BA6"/>
    <mergeCell ref="BB5:BB6"/>
    <mergeCell ref="BC5:BC6"/>
    <mergeCell ref="BD5:BD6"/>
    <mergeCell ref="BE5:BE6"/>
    <mergeCell ref="BF5:BF6"/>
    <mergeCell ref="AU5:AU6"/>
    <mergeCell ref="AV5:AV6"/>
    <mergeCell ref="AW5:AW6"/>
    <mergeCell ref="AX5:AX6"/>
    <mergeCell ref="AY5:AY6"/>
    <mergeCell ref="AZ5:AZ6"/>
    <mergeCell ref="AO5:AO6"/>
    <mergeCell ref="AP5:AP6"/>
    <mergeCell ref="A34:A39"/>
    <mergeCell ref="BG5:BG6"/>
    <mergeCell ref="BH5:BH6"/>
    <mergeCell ref="BI5:BI6"/>
    <mergeCell ref="BJ5:BJ6"/>
    <mergeCell ref="AQ5:AQ6"/>
    <mergeCell ref="AR5:AR6"/>
    <mergeCell ref="AS5:AS6"/>
    <mergeCell ref="AT5:AT6"/>
    <mergeCell ref="Y5:Y6"/>
    <mergeCell ref="AF5:AF6"/>
    <mergeCell ref="AG5:AG6"/>
    <mergeCell ref="AH5:AH6"/>
    <mergeCell ref="AI5:AI6"/>
    <mergeCell ref="AJ5:AJ6"/>
    <mergeCell ref="J5:J6"/>
    <mergeCell ref="A9:A11"/>
    <mergeCell ref="A12:A16"/>
    <mergeCell ref="A17:A20"/>
    <mergeCell ref="A21:A24"/>
    <mergeCell ref="A25:A30"/>
    <mergeCell ref="A88:A92"/>
    <mergeCell ref="A41:A44"/>
    <mergeCell ref="A46:D46"/>
    <mergeCell ref="A47:A50"/>
    <mergeCell ref="A51:A56"/>
    <mergeCell ref="A57:A58"/>
    <mergeCell ref="A59:A60"/>
    <mergeCell ref="A61:A62"/>
    <mergeCell ref="A64:A68"/>
    <mergeCell ref="A70:D70"/>
    <mergeCell ref="A71:A79"/>
    <mergeCell ref="A80:A87"/>
    <mergeCell ref="A157:A165"/>
    <mergeCell ref="A168:A170"/>
    <mergeCell ref="A93:A102"/>
    <mergeCell ref="A103:A125"/>
    <mergeCell ref="A126:A146"/>
    <mergeCell ref="A147:A151"/>
    <mergeCell ref="A152:A153"/>
    <mergeCell ref="A154:A156"/>
  </mergeCells>
  <dataValidations count="2">
    <dataValidation type="textLength" operator="equal" allowBlank="1" showInputMessage="1" showErrorMessage="1" errorTitle="CP - Valore immesso non valido" error="Indicare il codice di sei cifre (Valore atteso: 120 + Codice Ente)." sqref="B1">
      <formula1>6</formula1>
    </dataValidation>
    <dataValidation type="whole" allowBlank="1" showInputMessage="1" showErrorMessage="1" errorTitle="CP - Valore immesso non valido" error="Indicare anno di riferimento corretto." sqref="B2">
      <formula1>2020</formula1>
      <formula2>2020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0. Modello 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Paoletti Maria Elisa</dc:creator>
  <cp:lastModifiedBy>Alessandro Sansonetti</cp:lastModifiedBy>
  <dcterms:created xsi:type="dcterms:W3CDTF">2021-11-26T17:26:00Z</dcterms:created>
  <dcterms:modified xsi:type="dcterms:W3CDTF">2021-11-29T11:31:29Z</dcterms:modified>
</cp:coreProperties>
</file>